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120" yWindow="120" windowWidth="11340" windowHeight="8835" activeTab="0"/>
  </bookViews>
  <sheets>
    <sheet name="FICHA-MEMORIA" sheetId="1" r:id="rId1"/>
    <sheet name="Objetos da Ação" sheetId="2" r:id="rId2"/>
    <sheet name="Complementos" sheetId="3" r:id="rId3"/>
    <sheet name="Ajuda" sheetId="4" r:id="rId4"/>
  </sheets>
  <definedNames>
    <definedName name="b2xt10">'FICHA-MEMORIA'!$B$41:$T$49</definedName>
  </definedNames>
  <calcPr fullCalcOnLoad="1"/>
</workbook>
</file>

<file path=xl/sharedStrings.xml><?xml version="1.0" encoding="utf-8"?>
<sst xmlns="http://schemas.openxmlformats.org/spreadsheetml/2006/main" count="355" uniqueCount="214">
  <si>
    <t>Réu Citado em</t>
  </si>
  <si>
    <t>Leilão efetuado em</t>
  </si>
  <si>
    <t>Penhora realizada em</t>
  </si>
  <si>
    <t>Arrematado bem penhorado</t>
  </si>
  <si>
    <t>Adjudicado bem penhorado</t>
  </si>
  <si>
    <t>Penhora on-Line efetuada em</t>
  </si>
  <si>
    <t>Artigo:</t>
  </si>
  <si>
    <t>ARTIGOS</t>
  </si>
  <si>
    <t>Habeas Corpus</t>
  </si>
  <si>
    <t>Correição Parcial</t>
  </si>
  <si>
    <t>Apelação</t>
  </si>
  <si>
    <t>TIPO DE RECURSO</t>
  </si>
  <si>
    <t>SÚMULA RECURSAL</t>
  </si>
  <si>
    <t>Data:</t>
  </si>
  <si>
    <t>Livro:</t>
  </si>
  <si>
    <t>RECURSOS INTERPOSTOS</t>
  </si>
  <si>
    <t>Tipo:</t>
  </si>
  <si>
    <t>REGISTRO DE SENTENÇA</t>
  </si>
  <si>
    <t>ANDAMENTOS</t>
  </si>
  <si>
    <t>Suma:</t>
  </si>
  <si>
    <t>Fls:</t>
  </si>
  <si>
    <t>Agravo de Instrum</t>
  </si>
  <si>
    <t>Agravo em Exec Crim</t>
  </si>
  <si>
    <t>Conf Competência</t>
  </si>
  <si>
    <t>Emb Declaração</t>
  </si>
  <si>
    <t>Exceção de Susp</t>
  </si>
  <si>
    <t>Md de Segurança</t>
  </si>
  <si>
    <t>Rec Sentido Estrito</t>
  </si>
  <si>
    <t>Rec Inominado</t>
  </si>
  <si>
    <t>Rev Criminal</t>
  </si>
  <si>
    <t>Acolhido os Emb-p/ Maioria</t>
  </si>
  <si>
    <t>Acolhido os Emb-V.U.</t>
  </si>
  <si>
    <t>Conv Diligência</t>
  </si>
  <si>
    <t>Dado Prov-V.U.</t>
  </si>
  <si>
    <t>Dado Prov Parc-p/ Maioria</t>
  </si>
  <si>
    <t>Dado Prov Parc-V.U.</t>
  </si>
  <si>
    <t>Dado Prov-p/ Maioria</t>
  </si>
  <si>
    <t>Emb Rejeitados-V.U.</t>
  </si>
  <si>
    <t>Emb Rejeitados-p/ Maioria</t>
  </si>
  <si>
    <t>Feito Anul partir Aud-p/ Maioria</t>
  </si>
  <si>
    <t>Feito Anul partir Aud-V.U.</t>
  </si>
  <si>
    <t>Julg Prejudicado</t>
  </si>
  <si>
    <t>Não Conh Recurso-p/ Maioria</t>
  </si>
  <si>
    <t>Não Conh Recurso-V.U.</t>
  </si>
  <si>
    <t>Neg Prov-V.U.</t>
  </si>
  <si>
    <t>Neg Prov-p/ Maioria</t>
  </si>
  <si>
    <t>Ped Vista p/ Juiz</t>
  </si>
  <si>
    <t>Proc:</t>
  </si>
  <si>
    <t>Trans:</t>
  </si>
  <si>
    <t>Súm.:</t>
  </si>
  <si>
    <t>Cód.:</t>
  </si>
  <si>
    <t>Doctos desentr e entreg ao autor</t>
  </si>
  <si>
    <t>Doctos desentr e entreg ao réu</t>
  </si>
  <si>
    <t>Expedido Guia de Lev Judicial</t>
  </si>
  <si>
    <t>Apresentado Emb à Execução</t>
  </si>
  <si>
    <t>MANUAL PARA PREENCHIMENTO DO FORMULÁRIO PARA DESTRUIÇÃO DE AUTOS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</si>
  <si>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</si>
  <si>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</si>
  <si>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</si>
  <si>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</si>
  <si>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</si>
  <si>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</si>
  <si>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</si>
  <si>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</si>
  <si>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</si>
  <si>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</si>
  <si>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procure o código correspondente nas tabelas existentes logo abaixo do formulário;</t>
  </si>
  <si>
    <t>os dados que valerão serão aqueles que ficarem inseridos no sistema Prodesp, e não os do formulário fornecido no Microsoft Excel;</t>
  </si>
  <si>
    <t>11)</t>
  </si>
  <si>
    <t>o presente formulário visa dar maior celeridade ao processo de inserção de dados no sistema Prodesp.</t>
  </si>
  <si>
    <t>as linhas 2,3 e 4 (destacadas em amarelo) devem ser preenchidas de acordo com as sentenças registradas nos respectivos processos;</t>
  </si>
  <si>
    <t>as linhas 5,6 e 7 (destacadas em verde) devem ser preenchidas de acordo com os recursos interpostos nos respectivos processos;</t>
  </si>
  <si>
    <t>as linhas 8,9 e 10 (destacadas em rosa) devem ser preenchidas de acordo com os andamentos mais relevantes dos respectivos processos;</t>
  </si>
  <si>
    <t>os campos de datas devem ser preenchidos sem a colocação de barras, p.ex, o dia 08/02/2008 deve ser preenchido da seguinte forma: 08022008;</t>
  </si>
  <si>
    <t>para corrigir dados lançados na planilha, antes da "colagem" no sistema da Prodesp, posicione o cursor na célula e redigitar o dado correto;</t>
  </si>
  <si>
    <t>12)</t>
  </si>
  <si>
    <r>
      <t xml:space="preserve">faça a digitação nos campos em </t>
    </r>
    <r>
      <rPr>
        <sz val="8"/>
        <color indexed="12"/>
        <rFont val="Arial"/>
        <family val="0"/>
      </rPr>
      <t>branco</t>
    </r>
    <r>
      <rPr>
        <sz val="8"/>
        <rFont val="Arial"/>
        <family val="0"/>
      </rPr>
      <t>, observando-se as cores das tabelas;</t>
    </r>
  </si>
  <si>
    <r>
      <t xml:space="preserve">no campo </t>
    </r>
    <r>
      <rPr>
        <sz val="8"/>
        <color indexed="12"/>
        <rFont val="Arial"/>
        <family val="0"/>
      </rPr>
      <t>"SUMA"</t>
    </r>
    <r>
      <rPr>
        <sz val="8"/>
        <rFont val="Arial"/>
        <family val="0"/>
      </rPr>
      <t xml:space="preserve"> digite a condenação do réu, resumidamente, se houver,  p.ex.: CONDENADO AO PAGTO DE R$ xxx,xx;  </t>
    </r>
  </si>
  <si>
    <t>no campo de "MOTIVO" na tela da PRODESP (Acompanhamento - Arquivamento Processo - onde deverá ser informado um número de pacote</t>
  </si>
  <si>
    <r>
      <t xml:space="preserve">fictício), dê o comando </t>
    </r>
    <r>
      <rPr>
        <sz val="8"/>
        <color indexed="12"/>
        <rFont val="Arial"/>
        <family val="0"/>
      </rPr>
      <t>CTRL-V</t>
    </r>
    <r>
      <rPr>
        <sz val="8"/>
        <rFont val="Arial"/>
        <family val="0"/>
      </rPr>
      <t>;</t>
    </r>
  </si>
  <si>
    <t>Exemplo da cópia utilizada com os comandos CTRL-C e CTRLV</t>
  </si>
  <si>
    <t>11</t>
  </si>
  <si>
    <t>11/12</t>
  </si>
  <si>
    <t>COND PAGTO DE R$ 280,00</t>
  </si>
  <si>
    <t>12</t>
  </si>
  <si>
    <t>22/23</t>
  </si>
  <si>
    <t>67</t>
  </si>
  <si>
    <t>2/2</t>
  </si>
  <si>
    <t>LIVRO DE REGISTRO DE DESTRUIÇÃO</t>
  </si>
  <si>
    <r>
      <t xml:space="preserve">após o preenchimento total, arraste o cursor </t>
    </r>
    <r>
      <rPr>
        <sz val="8"/>
        <color indexed="12"/>
        <rFont val="Arial"/>
        <family val="0"/>
      </rPr>
      <t>da célula B3 até a célula T12</t>
    </r>
    <r>
      <rPr>
        <sz val="8"/>
        <rFont val="Arial"/>
        <family val="0"/>
      </rPr>
      <t xml:space="preserve">, iluminando todo este campo, e dê o comando </t>
    </r>
    <r>
      <rPr>
        <sz val="8"/>
        <color indexed="12"/>
        <rFont val="Arial"/>
        <family val="0"/>
      </rPr>
      <t>CTRL-C</t>
    </r>
    <r>
      <rPr>
        <sz val="8"/>
        <rFont val="Arial"/>
        <family val="0"/>
      </rPr>
      <t>;</t>
    </r>
  </si>
  <si>
    <t>OBJETO DA AÇÃO</t>
  </si>
  <si>
    <t>CÓDIGOS DE OBJETO DA AÇÃO</t>
  </si>
  <si>
    <t>Execução</t>
  </si>
  <si>
    <t>Reparação de Danos (colisão)</t>
  </si>
  <si>
    <t>Obrigação de Fazer (rematrícula)</t>
  </si>
  <si>
    <t>Condenação em Dinheiro (DPVAT)</t>
  </si>
  <si>
    <t>Obrigação de Fazer (vazamento)</t>
  </si>
  <si>
    <t>Reparação de Danos (órgão proteção de crédito)</t>
  </si>
  <si>
    <t>Declaratória de Inexigibilidade (telefone)</t>
  </si>
  <si>
    <t>Declaratória (cartão de crédito)</t>
  </si>
  <si>
    <t>Declaratória (plano de saúde - aumento)</t>
  </si>
  <si>
    <t>Restituição de Valores Pagos (consórcio)</t>
  </si>
  <si>
    <t>Desconstituição de Contrato (clubes)</t>
  </si>
  <si>
    <t>Declaratória (sustação de protesto)</t>
  </si>
  <si>
    <t>Obrigação de Fazer (plano de saúde)</t>
  </si>
  <si>
    <t>JIC</t>
  </si>
  <si>
    <t>Telefonica (assinatura)</t>
  </si>
  <si>
    <t>Poupança</t>
  </si>
  <si>
    <t>Cobrança (aluguel)</t>
  </si>
  <si>
    <t>Cobrança (prestação de serviços)</t>
  </si>
  <si>
    <t>Restituição de Valores Pagos (taxa de matrícula)</t>
  </si>
  <si>
    <t>Declaratória (Eletropaulo)</t>
  </si>
  <si>
    <t>Cobrança (cheque)</t>
  </si>
  <si>
    <t>Restituição de Valores Pagos (sociedade)</t>
  </si>
  <si>
    <t>Nº título:</t>
  </si>
  <si>
    <t>Valor do título:</t>
  </si>
  <si>
    <t>Outros dados:</t>
  </si>
  <si>
    <t>Requer a execução do título extrajudicial de emissão do(a) executado(a), cujo pagamento foi frustrado.</t>
  </si>
  <si>
    <t>Valor do pedido:</t>
  </si>
  <si>
    <t>Veículo Réu:</t>
  </si>
  <si>
    <t>Semestre:</t>
  </si>
  <si>
    <t>Curso:</t>
  </si>
  <si>
    <t>Montante débito:</t>
  </si>
  <si>
    <t>Motivo:</t>
  </si>
  <si>
    <t>Valor do débito:</t>
  </si>
  <si>
    <t>nº da linha:</t>
  </si>
  <si>
    <t>Requer a convocação do(a) reclamado(a) para comparecer em audiência, buscando tentativa de acordo amigável para pagamento do seu débito.</t>
  </si>
  <si>
    <t>Termo de acordo do PROCON, descrito abaixo.</t>
  </si>
  <si>
    <t>Requer seja declarada a ilegalidade da cobrança da assinatura mensal da linha do autor e a restituição dos valores pagos a este título.</t>
  </si>
  <si>
    <t>Requer a condenação do(a) ré(u) no pagamento do valor abaixo descrito, a título de reparação de danos causados em acidente de veículo, onde o veículo do autor foi abalroado pelo veículo de propriedade/conduzido pelo(a) ré(u), a quem se atribui a causa do acidente.</t>
  </si>
  <si>
    <t>Requer a condenação do(a) ré(u) no montante abaixo descrito, a título de danos morais causados pela publicidade negativa indevida do nome do autor nos órgãos de proteção ao crédito, referente a débito o qual o autor não reconhece.</t>
  </si>
  <si>
    <t>Requer declaratória de nulidade do aumento praticado pela ré sobre a mensalidade do plano do autor por mudança de faixa etária, devendo a ré obedecer aos índices legais dos órgãos competentes, e a restituição dos valores recebidos a maior, até decisão final.</t>
  </si>
  <si>
    <t>Grau parente:</t>
  </si>
  <si>
    <t>Restituição Valores Pagos (título capitalização)</t>
  </si>
  <si>
    <t>Cód:</t>
  </si>
  <si>
    <t>Tipo e nº título:</t>
  </si>
  <si>
    <t>Art. 51, I</t>
  </si>
  <si>
    <t>Art. 794, I</t>
  </si>
  <si>
    <t>Feito Anul partir Aud</t>
  </si>
  <si>
    <t>Doctos desentr e entr ao autor</t>
  </si>
  <si>
    <t>Doctos desentr e entr ao réu</t>
  </si>
  <si>
    <t>Requer a declaratória de nulidade de cláusula contratual impositiva de juros acima do teto legal sobre o débito do cartão de crédito de sua titularidade, e a revisão do contrato pela ré, condenando-a na restituição dos valores pagos a maior, abaixo descrito.</t>
  </si>
  <si>
    <t>Serviços prest:</t>
  </si>
  <si>
    <t>Outros dados</t>
  </si>
  <si>
    <t>Requer a condenação do(a) ré(u) na obrigação de fazer consistente em tomar as providências para que cesse definitivamente o vazamento proveniente de sua unidade, bem como em reparar os danos causados no imóvel do autor.</t>
  </si>
  <si>
    <t>Requer a desconstituição do contrato de adesão, a título de clube de campo, bem como a declaratória de inexigibilidade de débito no montante abaixo descrito, cobrados pela ré a título de taxa de manutenção.</t>
  </si>
  <si>
    <t>Requer a declaratória de inexigibilidade de débito no montante abaixo descrito, representado pelo título, objeto da presente ação, tendo em vista os motivos a seguir elencados.</t>
  </si>
  <si>
    <t>Requer a condenação da ré no montante abaixo descrito, a título de pagamento da diferença da correção de conta poupança mantida pelo autor na instituição ré, referente ao período de transição de planos econômicos ocorridos no período de 1987 a 1989.</t>
  </si>
  <si>
    <t>Requer a condenação do(a) ré(u) no montante abaixo descrito, a título de pagamento das despesas locatícias não adimplidas pelo(a) ré(u).</t>
  </si>
  <si>
    <t>Requer a condenação do(a) ré(u) no montante abaixo descrito, a título de pagamento da prestação dos serviços prestados ao(à) ré(u), o(a) qual não adimpliu com sua obrigação do pagamento.</t>
  </si>
  <si>
    <t>Requer a condenação da ré no montante abaixo descrito, a título de restituição dos valores pagos, referente a taxa de matrícula, tendo em vista que o autor desistiu do curso antes do início do mesmo.</t>
  </si>
  <si>
    <t>Requer a condenação da ré na obrigação de fazer consistente em efetivar a rematrícula do autor, indenpendentemente do pagamento de débitos anteriores, sob pena de multa diária.</t>
  </si>
  <si>
    <t>Requer a declaratória de inexigibilidade de débito no montante abaixo descrito, cobrado indevidamente pela ré, visto o autor não reconhecer as ligações que deram origem a referido débito.</t>
  </si>
  <si>
    <t>Requer a condenação da ré no montante abaixo descrito, a título de pagamento da diferença do seguro DPVAT a que o autor faz jus pela morte/invalidez de seu parente/cônjuge, causada em acidente de veículo, pago a menor pela ré.</t>
  </si>
  <si>
    <t>Requer a condenação do(a) ré(u) no montante abaixo descrito, a título de restituição dos valores pagos em contrato de sociedade em conta de participação, já rescindido pelo autor por descumprimento contratual por parte do(a) ré(u).</t>
  </si>
  <si>
    <t>Requer a condenação da ré no montante abaixo descrito, a título de restituição dos valores pagos em contrato de consórcio, já rescindido pelo autor.</t>
  </si>
  <si>
    <t>Requer a condenação da ré na obrigação de fazer consistente em dar plena cobertura ao procedimento médico que o autor necessita, nos termos da solicitação médica, cumprindo obrigação contratual contraída, sob pena de multa diária.</t>
  </si>
  <si>
    <t>Requer a condenação da ré no montante abaixo descrito, a título de restituição dos valores pagos em contrato de título de capitalização, já rescindido pelo autor, por descumprimento contratual por parte da ré.</t>
  </si>
  <si>
    <t>Requer a declaratória de inexigibilidade de débito no montante abaixo descrito, cobrado pela ré a título de multa por ligação irregular, tendo em vista que o autor não reconhece tal conduta.</t>
  </si>
  <si>
    <t>Requer a condenação do(a) ré(u) no valor abaixo descrito, a título de pagamento do débito representado pelo cheque emitido pelo(a) ré(u), cujo pagamento foi frustrado.</t>
  </si>
  <si>
    <t>TELA 1</t>
  </si>
  <si>
    <t>TELA 2</t>
  </si>
  <si>
    <t>Colisão</t>
  </si>
  <si>
    <t>Rematrícula</t>
  </si>
  <si>
    <t>Órg Prot Créd</t>
  </si>
  <si>
    <t>DPVAT</t>
  </si>
  <si>
    <t>Débito fone</t>
  </si>
  <si>
    <t>vazamento</t>
  </si>
  <si>
    <t>cartão</t>
  </si>
  <si>
    <t>plsau aumento</t>
  </si>
  <si>
    <t>sociedade</t>
  </si>
  <si>
    <t>consórcio</t>
  </si>
  <si>
    <t>clubes</t>
  </si>
  <si>
    <t>sust prot</t>
  </si>
  <si>
    <t>plan saúde obr</t>
  </si>
  <si>
    <t>jic</t>
  </si>
  <si>
    <t>capitalização</t>
  </si>
  <si>
    <t>procon</t>
  </si>
  <si>
    <t>telef assinat</t>
  </si>
  <si>
    <t>poupança</t>
  </si>
  <si>
    <t>aluguel</t>
  </si>
  <si>
    <t>prest servs</t>
  </si>
  <si>
    <t>taxa matrícula</t>
  </si>
  <si>
    <t>eletropaulo</t>
  </si>
  <si>
    <t>cheque</t>
  </si>
  <si>
    <t>*******************</t>
  </si>
  <si>
    <t>Art 51, I, L. 9099/95</t>
  </si>
  <si>
    <t>Art 51, II, L. 9099/95</t>
  </si>
  <si>
    <t>Art 51, IV, L. 9099/95</t>
  </si>
  <si>
    <t>Art 53, § 4º, L. 9099/95</t>
  </si>
  <si>
    <t>Art 267, I, CPC</t>
  </si>
  <si>
    <t>Art 267, II, CPC</t>
  </si>
  <si>
    <t>Art 267, III, CPC</t>
  </si>
  <si>
    <t>Art 267, IV ou  VI, CPC</t>
  </si>
  <si>
    <t>Art 267, V, CPC</t>
  </si>
  <si>
    <t>Art 267, VIII, CPC</t>
  </si>
  <si>
    <t>Art 269, I-Proc, CPC</t>
  </si>
  <si>
    <t>Art 269, I-Parc Proc, CPC</t>
  </si>
  <si>
    <t>Art 269, I-Improc, CPC</t>
  </si>
  <si>
    <t>Art 269, II, CPC</t>
  </si>
  <si>
    <t>Art 269, III, CPC</t>
  </si>
  <si>
    <t>Art 794, I, CPC</t>
  </si>
  <si>
    <t>Art 794, II, CPC</t>
  </si>
  <si>
    <t>Art 794, III, CPC</t>
  </si>
  <si>
    <t>Art 8º, L. 9099/95</t>
  </si>
  <si>
    <t>Art 22, § Ún, L. 9099/95</t>
  </si>
  <si>
    <t>Execução de Título Extrajudicial</t>
  </si>
  <si>
    <t>SENTENÇA</t>
  </si>
  <si>
    <t>RECURSO</t>
  </si>
  <si>
    <t>ANDAM.</t>
  </si>
  <si>
    <t>Veículo Autor:</t>
  </si>
  <si>
    <t>SELECIONAR SOMENTE O CONTEÚDO DA MOLDURA VERMELHA</t>
  </si>
  <si>
    <t>PARA OUTROS OBJETOS, DIGITE DIRETAMENTE NO CAMPO OBS DO SISTEMA DA PRODESP OU SAJ.</t>
  </si>
  <si>
    <t>Homologação de acordo do Procon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</si>
</sst>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&quot;R$ &quot;#,##0.00"/>
    <numFmt numFmtId="170" formatCode="[$-416]dddd\,\ d&quot; de &quot;mmmm&quot; de &quot;yyyy"/>
    <numFmt numFmtId="171" formatCode="dd/mm/yyyy;@"/>
    <numFmt numFmtId="172" formatCode="dd\-mm\-yyyy;@"/>
    <numFmt numFmtId="173" formatCode="d/m/yy;@"/>
    <numFmt numFmtId="174" formatCode="dd/mm/yy;@"/>
    <numFmt numFmtId="175" formatCode="[$-416]d\-mmm;@"/>
    <numFmt numFmtId="176" formatCode="[$-409]d\-mmm\-yyyy;@"/>
    <numFmt numFmtId="177" formatCode="d/m/yy\ h:mm;@"/>
    <numFmt numFmtId="178" formatCode="00&quot;/&quot;00&quot;/&quot;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2"/>
      <color indexed="9"/>
      <name val="Arial"/>
      <family val="2"/>
    </font>
    <font>
      <sz val="10"/>
      <color indexed="10"/>
      <name val="Arial"/>
      <family val="0"/>
    </font>
    <font>
      <sz val="10"/>
      <color indexed="13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5" borderId="2" xfId="0" applyFont="1" applyFill="1" applyBorder="1" applyAlignment="1" applyProtection="1">
      <alignment/>
      <protection hidden="1"/>
    </xf>
    <xf numFmtId="0" fontId="5" fillId="0" borderId="2" xfId="0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left" vertical="justify"/>
      <protection hidden="1"/>
    </xf>
    <xf numFmtId="0" fontId="1" fillId="5" borderId="2" xfId="0" applyFont="1" applyFill="1" applyBorder="1" applyAlignment="1" applyProtection="1">
      <alignment horizontal="left"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 vertical="justify"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/>
      <protection hidden="1"/>
    </xf>
    <xf numFmtId="0" fontId="1" fillId="5" borderId="4" xfId="0" applyFont="1" applyFill="1" applyBorder="1" applyAlignment="1" applyProtection="1">
      <alignment/>
      <protection hidden="1"/>
    </xf>
    <xf numFmtId="0" fontId="1" fillId="5" borderId="5" xfId="0" applyFont="1" applyFill="1" applyBorder="1" applyAlignment="1" applyProtection="1">
      <alignment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6" borderId="2" xfId="0" applyFont="1" applyFill="1" applyBorder="1" applyAlignment="1" applyProtection="1">
      <alignment/>
      <protection hidden="1"/>
    </xf>
    <xf numFmtId="49" fontId="5" fillId="6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justify"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7" borderId="0" xfId="0" applyFont="1" applyFill="1" applyAlignment="1" applyProtection="1">
      <alignment/>
      <protection hidden="1"/>
    </xf>
    <xf numFmtId="0" fontId="0" fillId="5" borderId="2" xfId="0" applyFill="1" applyBorder="1" applyAlignment="1">
      <alignment horizontal="center"/>
    </xf>
    <xf numFmtId="0" fontId="0" fillId="0" borderId="0" xfId="0" applyAlignment="1">
      <alignment/>
    </xf>
    <xf numFmtId="0" fontId="1" fillId="7" borderId="0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4" fillId="5" borderId="2" xfId="0" applyFont="1" applyFill="1" applyBorder="1" applyAlignment="1" applyProtection="1">
      <alignment/>
      <protection hidden="1"/>
    </xf>
    <xf numFmtId="0" fontId="1" fillId="2" borderId="0" xfId="0" applyFont="1" applyFill="1" applyAlignment="1">
      <alignment/>
    </xf>
    <xf numFmtId="0" fontId="4" fillId="5" borderId="2" xfId="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5" fillId="0" borderId="2" xfId="0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 quotePrefix="1">
      <alignment horizontal="center"/>
    </xf>
    <xf numFmtId="0" fontId="1" fillId="5" borderId="4" xfId="0" applyFont="1" applyFill="1" applyBorder="1" applyAlignment="1" applyProtection="1">
      <alignment horizontal="right" vertical="top"/>
      <protection hidden="1"/>
    </xf>
    <xf numFmtId="0" fontId="1" fillId="5" borderId="2" xfId="0" applyFont="1" applyFill="1" applyBorder="1" applyAlignment="1" applyProtection="1">
      <alignment horizontal="right" vertical="top"/>
      <protection hidden="1"/>
    </xf>
    <xf numFmtId="0" fontId="1" fillId="8" borderId="5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1" fillId="8" borderId="1" xfId="0" applyFont="1" applyFill="1" applyBorder="1" applyAlignment="1" applyProtection="1">
      <alignment horizontal="center"/>
      <protection hidden="1"/>
    </xf>
    <xf numFmtId="14" fontId="0" fillId="0" borderId="0" xfId="0" applyNumberFormat="1" applyAlignment="1">
      <alignment/>
    </xf>
    <xf numFmtId="0" fontId="1" fillId="2" borderId="0" xfId="0" applyFont="1" applyFill="1" applyBorder="1" applyAlignment="1" applyProtection="1">
      <alignment horizontal="center" textRotation="90"/>
      <protection hidden="1"/>
    </xf>
    <xf numFmtId="0" fontId="0" fillId="9" borderId="2" xfId="0" applyFill="1" applyBorder="1" applyAlignment="1" applyProtection="1">
      <alignment horizontal="center" vertical="center"/>
      <protection hidden="1"/>
    </xf>
    <xf numFmtId="0" fontId="0" fillId="9" borderId="2" xfId="0" applyFill="1" applyBorder="1" applyAlignment="1" applyProtection="1">
      <alignment horizontal="justify" vertical="top"/>
      <protection hidden="1"/>
    </xf>
    <xf numFmtId="0" fontId="1" fillId="5" borderId="5" xfId="0" applyFont="1" applyFill="1" applyBorder="1" applyAlignment="1" applyProtection="1">
      <alignment/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7" fillId="7" borderId="0" xfId="0" applyFont="1" applyFill="1" applyBorder="1" applyAlignment="1" applyProtection="1">
      <alignment horizontal="center" textRotation="90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10" borderId="0" xfId="0" applyFont="1" applyFill="1" applyBorder="1" applyAlignment="1" applyProtection="1">
      <alignment/>
      <protection hidden="1"/>
    </xf>
    <xf numFmtId="0" fontId="1" fillId="10" borderId="1" xfId="0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10" borderId="0" xfId="0" applyFill="1" applyBorder="1" applyAlignment="1" applyProtection="1">
      <alignment/>
      <protection hidden="1"/>
    </xf>
    <xf numFmtId="49" fontId="5" fillId="10" borderId="0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1" fillId="8" borderId="0" xfId="0" applyFont="1" applyFill="1" applyBorder="1" applyAlignment="1" applyProtection="1">
      <alignment/>
      <protection hidden="1"/>
    </xf>
    <xf numFmtId="0" fontId="1" fillId="8" borderId="8" xfId="0" applyFont="1" applyFill="1" applyBorder="1" applyAlignment="1" applyProtection="1">
      <alignment/>
      <protection hidden="1"/>
    </xf>
    <xf numFmtId="0" fontId="1" fillId="8" borderId="1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8" borderId="1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/>
      <protection hidden="1"/>
    </xf>
    <xf numFmtId="0" fontId="1" fillId="5" borderId="9" xfId="0" applyFont="1" applyFill="1" applyBorder="1" applyAlignment="1" applyProtection="1">
      <alignment/>
      <protection hidden="1"/>
    </xf>
    <xf numFmtId="0" fontId="1" fillId="5" borderId="6" xfId="0" applyFont="1" applyFill="1" applyBorder="1" applyAlignment="1" applyProtection="1">
      <alignment/>
      <protection hidden="1"/>
    </xf>
    <xf numFmtId="0" fontId="0" fillId="7" borderId="0" xfId="0" applyFill="1" applyBorder="1" applyAlignment="1">
      <alignment/>
    </xf>
    <xf numFmtId="0" fontId="1" fillId="3" borderId="4" xfId="0" applyFont="1" applyFill="1" applyBorder="1" applyAlignment="1" applyProtection="1">
      <alignment/>
      <protection hidden="1"/>
    </xf>
    <xf numFmtId="0" fontId="1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1" fillId="5" borderId="8" xfId="0" applyFont="1" applyFill="1" applyBorder="1" applyAlignment="1" applyProtection="1">
      <alignment/>
      <protection hidden="1"/>
    </xf>
    <xf numFmtId="0" fontId="1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5" fillId="5" borderId="2" xfId="0" applyFont="1" applyFill="1" applyBorder="1" applyAlignment="1">
      <alignment/>
    </xf>
    <xf numFmtId="0" fontId="1" fillId="5" borderId="10" xfId="0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>
      <alignment horizontal="justify" vertical="top"/>
    </xf>
    <xf numFmtId="0" fontId="11" fillId="0" borderId="2" xfId="0" applyFont="1" applyBorder="1" applyAlignment="1">
      <alignment horizontal="justify" vertical="top"/>
    </xf>
    <xf numFmtId="0" fontId="1" fillId="3" borderId="5" xfId="0" applyFont="1" applyFill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1" fillId="8" borderId="13" xfId="0" applyFont="1" applyFill="1" applyBorder="1" applyAlignment="1" applyProtection="1">
      <alignment/>
      <protection hidden="1"/>
    </xf>
    <xf numFmtId="0" fontId="1" fillId="8" borderId="7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1" fillId="8" borderId="1" xfId="0" applyFont="1" applyFill="1" applyBorder="1" applyAlignment="1" applyProtection="1">
      <alignment horizontal="left"/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8" xfId="0" applyFont="1" applyFill="1" applyBorder="1" applyAlignment="1" applyProtection="1">
      <alignment horizontal="left"/>
      <protection hidden="1"/>
    </xf>
    <xf numFmtId="0" fontId="1" fillId="8" borderId="5" xfId="0" applyFont="1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8" borderId="10" xfId="0" applyFont="1" applyFill="1" applyBorder="1" applyAlignment="1" applyProtection="1">
      <alignment horizontal="left"/>
      <protection hidden="1"/>
    </xf>
    <xf numFmtId="0" fontId="1" fillId="8" borderId="11" xfId="0" applyFont="1" applyFill="1" applyBorder="1" applyAlignment="1" applyProtection="1">
      <alignment horizontal="left"/>
      <protection hidden="1"/>
    </xf>
    <xf numFmtId="0" fontId="1" fillId="8" borderId="12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5" borderId="2" xfId="0" applyFont="1" applyFill="1" applyBorder="1" applyAlignment="1" applyProtection="1">
      <alignment/>
      <protection hidden="1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178" fontId="5" fillId="0" borderId="4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 textRotation="90"/>
      <protection hidden="1"/>
    </xf>
    <xf numFmtId="0" fontId="7" fillId="5" borderId="14" xfId="0" applyFont="1" applyFill="1" applyBorder="1" applyAlignment="1" applyProtection="1">
      <alignment horizontal="center" textRotation="90"/>
      <protection hidden="1"/>
    </xf>
    <xf numFmtId="0" fontId="7" fillId="5" borderId="15" xfId="0" applyFont="1" applyFill="1" applyBorder="1" applyAlignment="1" applyProtection="1">
      <alignment horizontal="center" textRotation="90"/>
      <protection hidden="1"/>
    </xf>
    <xf numFmtId="0" fontId="7" fillId="3" borderId="2" xfId="0" applyFont="1" applyFill="1" applyBorder="1" applyAlignment="1" applyProtection="1">
      <alignment horizontal="center" textRotation="90"/>
      <protection hidden="1"/>
    </xf>
    <xf numFmtId="0" fontId="1" fillId="4" borderId="2" xfId="0" applyFont="1" applyFill="1" applyBorder="1" applyAlignment="1" applyProtection="1">
      <alignment/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178" fontId="5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right" vertical="top" wrapText="1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7" fillId="10" borderId="0" xfId="0" applyFont="1" applyFill="1" applyBorder="1" applyAlignment="1" applyProtection="1">
      <alignment horizontal="center"/>
      <protection hidden="1"/>
    </xf>
    <xf numFmtId="0" fontId="0" fillId="10" borderId="0" xfId="0" applyFill="1" applyBorder="1" applyAlignment="1" applyProtection="1">
      <alignment/>
      <protection hidden="1"/>
    </xf>
    <xf numFmtId="0" fontId="12" fillId="1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5" fillId="0" borderId="4" xfId="0" applyNumberFormat="1" applyFont="1" applyFill="1" applyBorder="1" applyAlignment="1" applyProtection="1">
      <alignment horizontal="left" vertical="top" wrapText="1"/>
      <protection locked="0"/>
    </xf>
    <xf numFmtId="169" fontId="5" fillId="0" borderId="9" xfId="0" applyNumberFormat="1" applyFont="1" applyFill="1" applyBorder="1" applyAlignment="1" applyProtection="1">
      <alignment horizontal="left" vertical="top" wrapText="1"/>
      <protection locked="0"/>
    </xf>
    <xf numFmtId="169" fontId="5" fillId="0" borderId="6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" fillId="7" borderId="0" xfId="0" applyFont="1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5" borderId="4" xfId="0" applyFont="1" applyFill="1" applyBorder="1" applyAlignment="1" applyProtection="1">
      <alignment horizontal="center"/>
      <protection hidden="1"/>
    </xf>
    <xf numFmtId="0" fontId="4" fillId="5" borderId="9" xfId="0" applyFont="1" applyFill="1" applyBorder="1" applyAlignment="1" applyProtection="1">
      <alignment horizontal="center"/>
      <protection hidden="1"/>
    </xf>
    <xf numFmtId="0" fontId="4" fillId="5" borderId="6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/>
      <protection hidden="1"/>
    </xf>
    <xf numFmtId="0" fontId="1" fillId="5" borderId="5" xfId="0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2" fillId="10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/>
      <protection hidden="1"/>
    </xf>
    <xf numFmtId="0" fontId="1" fillId="10" borderId="0" xfId="0" applyFont="1" applyFill="1" applyBorder="1" applyAlignment="1" applyProtection="1">
      <alignment/>
      <protection hidden="1"/>
    </xf>
    <xf numFmtId="0" fontId="10" fillId="7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8" fillId="7" borderId="0" xfId="0" applyFont="1" applyFill="1" applyBorder="1" applyAlignment="1" applyProtection="1">
      <alignment/>
      <protection hidden="1"/>
    </xf>
    <xf numFmtId="0" fontId="0" fillId="10" borderId="0" xfId="0" applyFill="1" applyAlignment="1">
      <alignment/>
    </xf>
    <xf numFmtId="0" fontId="11" fillId="10" borderId="0" xfId="0" applyFont="1" applyFill="1" applyAlignment="1" applyProtection="1">
      <alignment/>
      <protection hidden="1"/>
    </xf>
    <xf numFmtId="0" fontId="5" fillId="10" borderId="8" xfId="0" applyFont="1" applyFill="1" applyBorder="1" applyAlignment="1" applyProtection="1">
      <alignment/>
      <protection hidden="1"/>
    </xf>
    <xf numFmtId="0" fontId="0" fillId="10" borderId="8" xfId="0" applyFill="1" applyBorder="1" applyAlignment="1">
      <alignment/>
    </xf>
    <xf numFmtId="0" fontId="1" fillId="10" borderId="0" xfId="0" applyFont="1" applyFill="1" applyBorder="1" applyAlignment="1" applyProtection="1">
      <alignment horizontal="center"/>
      <protection hidden="1"/>
    </xf>
    <xf numFmtId="14" fontId="1" fillId="10" borderId="0" xfId="0" applyNumberFormat="1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 textRotation="90"/>
      <protection hidden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Font="1" applyFill="1" applyAlignment="1" applyProtection="1">
      <alignment/>
      <protection hidden="1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Fill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1" fillId="9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0" fontId="4" fillId="8" borderId="4" xfId="0" applyFont="1" applyFill="1" applyBorder="1" applyAlignment="1" applyProtection="1">
      <alignment horizontal="center"/>
      <protection hidden="1"/>
    </xf>
    <xf numFmtId="0" fontId="4" fillId="8" borderId="9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0" fontId="0" fillId="6" borderId="2" xfId="0" applyFill="1" applyBorder="1" applyAlignment="1">
      <alignment/>
    </xf>
    <xf numFmtId="0" fontId="1" fillId="6" borderId="2" xfId="0" applyFont="1" applyFill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A83"/>
  <sheetViews>
    <sheetView tabSelected="1" workbookViewId="0" topLeftCell="A1">
      <pane xSplit="22" topLeftCell="W1" activePane="topRight" state="frozen"/>
      <selection pane="topLeft" activeCell="A1" sqref="A1"/>
      <selection pane="topRight" activeCell="G17" sqref="G17:K17"/>
    </sheetView>
  </sheetViews>
  <sheetFormatPr defaultColWidth="9.140625" defaultRowHeight="12.75"/>
  <cols>
    <col min="1" max="1" width="9.140625" style="4" customWidth="1"/>
    <col min="2" max="2" width="2.140625" style="4" bestFit="1" customWidth="1"/>
    <col min="3" max="11" width="6.28125" style="4" customWidth="1"/>
    <col min="12" max="12" width="6.00390625" style="4" customWidth="1"/>
    <col min="13" max="13" width="6.28125" style="4" customWidth="1"/>
    <col min="14" max="14" width="4.00390625" style="4" customWidth="1"/>
    <col min="15" max="16" width="6.28125" style="4" customWidth="1"/>
    <col min="17" max="17" width="4.8515625" style="4" customWidth="1"/>
    <col min="18" max="20" width="6.28125" style="4" customWidth="1"/>
    <col min="21" max="16384" width="9.140625" style="4" customWidth="1"/>
  </cols>
  <sheetData>
    <row r="1" spans="1:27" ht="11.25" customHeight="1">
      <c r="A1" s="177" t="s">
        <v>160</v>
      </c>
      <c r="B1" s="177"/>
      <c r="C1" s="177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7"/>
      <c r="X1" s="47"/>
      <c r="Y1" s="47"/>
      <c r="Z1" s="47"/>
      <c r="AA1" s="47"/>
    </row>
    <row r="2" spans="1:27" ht="11.25" customHeight="1">
      <c r="A2" s="177"/>
      <c r="B2" s="177"/>
      <c r="C2" s="177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7"/>
      <c r="X2" s="47"/>
      <c r="Y2" s="47"/>
      <c r="Z2" s="47"/>
      <c r="AA2" s="47"/>
    </row>
    <row r="3" spans="1:27" ht="11.25" customHeight="1">
      <c r="A3" s="177"/>
      <c r="B3" s="177"/>
      <c r="C3" s="177"/>
      <c r="D3" s="169" t="s">
        <v>211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44"/>
      <c r="W3" s="47"/>
      <c r="X3" s="47"/>
      <c r="Y3" s="47"/>
      <c r="Z3" s="47"/>
      <c r="AA3" s="47"/>
    </row>
    <row r="4" spans="1:27" ht="12.75" customHeight="1">
      <c r="A4" s="156"/>
      <c r="B4" s="180"/>
      <c r="C4" s="181"/>
      <c r="D4" s="184"/>
      <c r="E4" s="43" t="s">
        <v>47</v>
      </c>
      <c r="F4" s="172"/>
      <c r="G4" s="173"/>
      <c r="H4" s="173"/>
      <c r="I4" s="174"/>
      <c r="J4" s="41" t="s">
        <v>134</v>
      </c>
      <c r="K4" s="45"/>
      <c r="L4" s="158" t="s">
        <v>90</v>
      </c>
      <c r="M4" s="159"/>
      <c r="N4" s="159"/>
      <c r="O4" s="159"/>
      <c r="P4" s="159"/>
      <c r="Q4" s="159"/>
      <c r="R4" s="159"/>
      <c r="S4" s="159"/>
      <c r="T4" s="160"/>
      <c r="U4" s="175"/>
      <c r="V4" s="155"/>
      <c r="W4" s="47"/>
      <c r="X4" s="47"/>
      <c r="Y4" s="47"/>
      <c r="Z4" s="47"/>
      <c r="AA4" s="47"/>
    </row>
    <row r="5" spans="1:22" ht="12.75">
      <c r="A5" s="156"/>
      <c r="B5" s="180"/>
      <c r="C5" s="181"/>
      <c r="D5" s="185"/>
      <c r="E5" s="163">
        <f>IF(K4="","",IF(K4=0,"CÓDIGO INVÁLIDO!",IF(K4&gt;25,"CÓDIGO INVÁLIDO!",IF(K4=25,"ATENÇÃO! SE O OBJETO DA AÇÃO NÃO SE ENCAIXA EM NENHUM MODELO INDICADO NA TABELA ABAIXO, FAÇA O PREENCIMENTO DIRETAMENTE NO SISTEMA DA PRODESP, NO CAMPO OBJETO PROCESSO",IF(K4=17,"PARA TERMOS DE ACORDO DO PROCON, DIGITE DIRETAMENTE NO SISTEMA DA PRODESP, NO CAMPO OBJETO PROCESSO",IF(K4&lt;0,"CÓDIGO INVÁLIDO!",VLOOKUP(K4,'Objetos da Ação'!$A$2:$B$25,2)))))))</f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5"/>
      <c r="U5" s="175"/>
      <c r="V5" s="156"/>
    </row>
    <row r="6" spans="1:22" ht="12.75">
      <c r="A6" s="156"/>
      <c r="B6" s="64"/>
      <c r="C6" s="46"/>
      <c r="D6" s="185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75"/>
      <c r="V6" s="156"/>
    </row>
    <row r="7" spans="1:22" ht="12.75">
      <c r="A7" s="156"/>
      <c r="B7" s="44"/>
      <c r="C7" s="44"/>
      <c r="D7" s="185"/>
      <c r="E7" s="140">
        <f>IF(K4="","",IF(K4=0,"",IF(K4&lt;0,"",IF(K4&gt;25,"",VLOOKUP(K4,Complementos!$A$2:$D$26,2)))))</f>
      </c>
      <c r="F7" s="140"/>
      <c r="G7" s="150"/>
      <c r="H7" s="151"/>
      <c r="I7" s="152"/>
      <c r="J7" s="140">
        <f>IF(K4="","",IF(K4=0,"",IF(K4&lt;0,"",IF(K4&gt;25,"",VLOOKUP(K4,Complementos!$A$2:$D$26,3)))))</f>
      </c>
      <c r="K7" s="140"/>
      <c r="L7" s="150"/>
      <c r="M7" s="151"/>
      <c r="N7" s="151"/>
      <c r="O7" s="151"/>
      <c r="P7" s="151"/>
      <c r="Q7" s="151"/>
      <c r="R7" s="151"/>
      <c r="S7" s="151"/>
      <c r="T7" s="152"/>
      <c r="U7" s="176"/>
      <c r="V7" s="156"/>
    </row>
    <row r="8" spans="1:22" ht="12.75">
      <c r="A8" s="156"/>
      <c r="B8" s="44"/>
      <c r="C8" s="44"/>
      <c r="D8" s="185"/>
      <c r="E8" s="140">
        <f>IF(K4="","",IF(K4=0,"",IF(K4&lt;0,"",IF(K4&gt;25,"",VLOOKUP(K4,Complementos!$A$2:$D$26,4)))))</f>
      </c>
      <c r="F8" s="140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76"/>
      <c r="V8" s="156"/>
    </row>
    <row r="9" spans="1:22" ht="12.75" customHeight="1">
      <c r="A9" s="156"/>
      <c r="B9" s="48"/>
      <c r="C9" s="44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56"/>
    </row>
    <row r="10" spans="1:22" ht="11.25" customHeight="1">
      <c r="A10" s="156"/>
      <c r="B10" s="44"/>
      <c r="C10" s="44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56"/>
    </row>
    <row r="11" spans="1:22" ht="11.25" customHeight="1">
      <c r="A11" s="156"/>
      <c r="B11" s="40"/>
      <c r="C11" s="46"/>
      <c r="D11" s="85"/>
      <c r="E11" s="158" t="s">
        <v>91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  <c r="U11" s="161"/>
      <c r="V11" s="156"/>
    </row>
    <row r="12" spans="1:22" ht="11.25" customHeight="1">
      <c r="A12" s="156"/>
      <c r="B12" s="38"/>
      <c r="C12" s="37"/>
      <c r="D12" s="85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162"/>
      <c r="V12" s="156"/>
    </row>
    <row r="13" spans="1:22" ht="12.75">
      <c r="A13" s="156"/>
      <c r="B13" s="38"/>
      <c r="C13" s="37"/>
      <c r="D13" s="85"/>
      <c r="E13" s="89"/>
      <c r="F13" s="49">
        <v>1</v>
      </c>
      <c r="G13" s="94" t="s">
        <v>108</v>
      </c>
      <c r="H13" s="95"/>
      <c r="I13" s="95"/>
      <c r="J13" s="95"/>
      <c r="K13" s="95"/>
      <c r="L13" s="49">
        <v>14</v>
      </c>
      <c r="M13" s="94" t="s">
        <v>94</v>
      </c>
      <c r="N13" s="94"/>
      <c r="O13" s="94"/>
      <c r="P13" s="94"/>
      <c r="Q13" s="94"/>
      <c r="R13" s="94"/>
      <c r="S13" s="94"/>
      <c r="T13" s="93"/>
      <c r="U13" s="162"/>
      <c r="V13" s="156"/>
    </row>
    <row r="14" spans="1:22" ht="12.75">
      <c r="A14" s="156"/>
      <c r="B14" s="38"/>
      <c r="C14" s="37"/>
      <c r="D14" s="85"/>
      <c r="E14" s="92"/>
      <c r="F14" s="49">
        <v>2</v>
      </c>
      <c r="G14" s="94" t="s">
        <v>112</v>
      </c>
      <c r="H14" s="95"/>
      <c r="I14" s="95"/>
      <c r="J14" s="95"/>
      <c r="K14" s="95"/>
      <c r="L14" s="49">
        <v>15</v>
      </c>
      <c r="M14" s="94" t="s">
        <v>96</v>
      </c>
      <c r="N14" s="94"/>
      <c r="O14" s="94"/>
      <c r="P14" s="94"/>
      <c r="Q14" s="94"/>
      <c r="R14" s="94"/>
      <c r="S14" s="94"/>
      <c r="T14" s="93"/>
      <c r="U14" s="162"/>
      <c r="V14" s="156"/>
    </row>
    <row r="15" spans="1:22" ht="12.75">
      <c r="A15" s="156"/>
      <c r="B15" s="38"/>
      <c r="C15" s="37"/>
      <c r="D15" s="85"/>
      <c r="E15" s="92"/>
      <c r="F15" s="49">
        <v>3</v>
      </c>
      <c r="G15" s="94" t="s">
        <v>109</v>
      </c>
      <c r="H15" s="95"/>
      <c r="I15" s="95"/>
      <c r="J15" s="95"/>
      <c r="K15" s="95"/>
      <c r="L15" s="49">
        <v>16</v>
      </c>
      <c r="M15" s="94" t="s">
        <v>107</v>
      </c>
      <c r="N15" s="94"/>
      <c r="O15" s="94"/>
      <c r="P15" s="94"/>
      <c r="Q15" s="94"/>
      <c r="R15" s="94"/>
      <c r="S15" s="94"/>
      <c r="T15" s="93"/>
      <c r="U15" s="162"/>
      <c r="V15" s="156"/>
    </row>
    <row r="16" spans="1:22" ht="12.75">
      <c r="A16" s="156"/>
      <c r="B16" s="38"/>
      <c r="C16" s="37"/>
      <c r="D16" s="85"/>
      <c r="E16" s="92"/>
      <c r="F16" s="49">
        <v>4</v>
      </c>
      <c r="G16" s="94" t="s">
        <v>95</v>
      </c>
      <c r="H16" s="95"/>
      <c r="I16" s="95"/>
      <c r="J16" s="95"/>
      <c r="K16" s="95"/>
      <c r="L16" s="49">
        <v>17</v>
      </c>
      <c r="M16" s="96" t="s">
        <v>213</v>
      </c>
      <c r="N16" s="96"/>
      <c r="O16" s="96"/>
      <c r="P16" s="96"/>
      <c r="Q16" s="96"/>
      <c r="R16" s="96"/>
      <c r="S16" s="96"/>
      <c r="T16" s="93"/>
      <c r="U16" s="162"/>
      <c r="V16" s="156"/>
    </row>
    <row r="17" spans="1:22" ht="12.75">
      <c r="A17" s="156"/>
      <c r="B17" s="38"/>
      <c r="C17" s="37"/>
      <c r="D17" s="85"/>
      <c r="E17" s="92"/>
      <c r="F17" s="49">
        <v>5</v>
      </c>
      <c r="G17" s="94" t="s">
        <v>99</v>
      </c>
      <c r="H17" s="95"/>
      <c r="I17" s="95"/>
      <c r="J17" s="95"/>
      <c r="K17" s="95"/>
      <c r="L17" s="49">
        <v>18</v>
      </c>
      <c r="M17" s="94" t="s">
        <v>93</v>
      </c>
      <c r="N17" s="94"/>
      <c r="O17" s="94"/>
      <c r="P17" s="94"/>
      <c r="Q17" s="94"/>
      <c r="R17" s="94"/>
      <c r="S17" s="94"/>
      <c r="T17" s="93"/>
      <c r="U17" s="162"/>
      <c r="V17" s="156"/>
    </row>
    <row r="18" spans="1:22" ht="12.75">
      <c r="A18" s="156"/>
      <c r="B18" s="38"/>
      <c r="C18" s="37"/>
      <c r="D18" s="85"/>
      <c r="E18" s="92"/>
      <c r="F18" s="49">
        <v>6</v>
      </c>
      <c r="G18" s="94" t="s">
        <v>111</v>
      </c>
      <c r="H18" s="95"/>
      <c r="I18" s="95"/>
      <c r="J18" s="95"/>
      <c r="K18" s="95"/>
      <c r="L18" s="49">
        <v>19</v>
      </c>
      <c r="M18" s="94" t="s">
        <v>97</v>
      </c>
      <c r="N18" s="94"/>
      <c r="O18" s="94"/>
      <c r="P18" s="94"/>
      <c r="Q18" s="94"/>
      <c r="R18" s="94"/>
      <c r="S18" s="94"/>
      <c r="T18" s="93"/>
      <c r="U18" s="162"/>
      <c r="V18" s="156"/>
    </row>
    <row r="19" spans="1:22" ht="12.75">
      <c r="A19" s="156"/>
      <c r="B19" s="38"/>
      <c r="C19" s="37"/>
      <c r="D19" s="85"/>
      <c r="E19" s="92"/>
      <c r="F19" s="49">
        <v>7</v>
      </c>
      <c r="G19" s="94" t="s">
        <v>100</v>
      </c>
      <c r="H19" s="95"/>
      <c r="I19" s="95"/>
      <c r="J19" s="95"/>
      <c r="K19" s="95"/>
      <c r="L19" s="49">
        <v>20</v>
      </c>
      <c r="M19" s="94" t="s">
        <v>101</v>
      </c>
      <c r="N19" s="94"/>
      <c r="O19" s="94"/>
      <c r="P19" s="94"/>
      <c r="Q19" s="94"/>
      <c r="R19" s="94"/>
      <c r="S19" s="94"/>
      <c r="T19" s="93"/>
      <c r="U19" s="162"/>
      <c r="V19" s="156"/>
    </row>
    <row r="20" spans="1:22" ht="12.75">
      <c r="A20" s="156"/>
      <c r="B20" s="38"/>
      <c r="C20" s="37"/>
      <c r="D20" s="85"/>
      <c r="E20" s="92"/>
      <c r="F20" s="49">
        <v>8</v>
      </c>
      <c r="G20" s="94" t="s">
        <v>103</v>
      </c>
      <c r="H20" s="95"/>
      <c r="I20" s="95"/>
      <c r="J20" s="95"/>
      <c r="K20" s="95"/>
      <c r="L20" s="49">
        <v>21</v>
      </c>
      <c r="M20" s="94" t="s">
        <v>113</v>
      </c>
      <c r="N20" s="94"/>
      <c r="O20" s="94"/>
      <c r="P20" s="94"/>
      <c r="Q20" s="94"/>
      <c r="R20" s="94"/>
      <c r="S20" s="94"/>
      <c r="T20" s="93"/>
      <c r="U20" s="162"/>
      <c r="V20" s="156"/>
    </row>
    <row r="21" spans="1:22" ht="12.75">
      <c r="A21" s="156"/>
      <c r="B21" s="38"/>
      <c r="C21" s="37"/>
      <c r="D21" s="85"/>
      <c r="E21" s="92"/>
      <c r="F21" s="49">
        <v>9</v>
      </c>
      <c r="G21" s="94" t="s">
        <v>98</v>
      </c>
      <c r="H21" s="95"/>
      <c r="I21" s="95"/>
      <c r="J21" s="95"/>
      <c r="K21" s="95"/>
      <c r="L21" s="49">
        <v>22</v>
      </c>
      <c r="M21" s="94" t="s">
        <v>110</v>
      </c>
      <c r="N21" s="94"/>
      <c r="O21" s="94"/>
      <c r="P21" s="94"/>
      <c r="Q21" s="94"/>
      <c r="R21" s="94"/>
      <c r="S21" s="94"/>
      <c r="T21" s="93"/>
      <c r="U21" s="162"/>
      <c r="V21" s="156"/>
    </row>
    <row r="22" spans="1:22" ht="12.75">
      <c r="A22" s="156"/>
      <c r="B22" s="38"/>
      <c r="C22" s="37"/>
      <c r="D22" s="85"/>
      <c r="E22" s="92"/>
      <c r="F22" s="50">
        <v>10</v>
      </c>
      <c r="G22" s="94" t="s">
        <v>102</v>
      </c>
      <c r="H22" s="95"/>
      <c r="I22" s="95"/>
      <c r="J22" s="95"/>
      <c r="K22" s="95"/>
      <c r="L22" s="49">
        <v>23</v>
      </c>
      <c r="M22" s="94" t="s">
        <v>133</v>
      </c>
      <c r="N22" s="94"/>
      <c r="O22" s="94"/>
      <c r="P22" s="94"/>
      <c r="Q22" s="94"/>
      <c r="R22" s="94"/>
      <c r="S22" s="94"/>
      <c r="T22" s="93"/>
      <c r="U22" s="162"/>
      <c r="V22" s="156"/>
    </row>
    <row r="23" spans="1:22" ht="12.75">
      <c r="A23" s="156"/>
      <c r="B23" s="38"/>
      <c r="C23" s="37"/>
      <c r="D23" s="85"/>
      <c r="E23" s="92"/>
      <c r="F23" s="50">
        <v>11</v>
      </c>
      <c r="G23" s="94" t="s">
        <v>206</v>
      </c>
      <c r="H23" s="95"/>
      <c r="I23" s="95"/>
      <c r="J23" s="95"/>
      <c r="K23" s="95"/>
      <c r="L23" s="49">
        <v>24</v>
      </c>
      <c r="M23" s="94" t="s">
        <v>106</v>
      </c>
      <c r="N23" s="94"/>
      <c r="O23" s="94"/>
      <c r="P23" s="94"/>
      <c r="Q23" s="94"/>
      <c r="R23" s="94"/>
      <c r="S23" s="94"/>
      <c r="T23" s="93"/>
      <c r="U23" s="162"/>
      <c r="V23" s="156"/>
    </row>
    <row r="24" spans="1:22" ht="12.75">
      <c r="A24" s="179"/>
      <c r="B24" s="38"/>
      <c r="C24" s="37"/>
      <c r="D24" s="85"/>
      <c r="E24" s="92"/>
      <c r="F24" s="49">
        <v>12</v>
      </c>
      <c r="G24" s="94" t="s">
        <v>105</v>
      </c>
      <c r="H24" s="95"/>
      <c r="I24" s="95"/>
      <c r="J24" s="95"/>
      <c r="K24" s="95"/>
      <c r="L24" s="87">
        <v>25</v>
      </c>
      <c r="M24" s="100" t="s">
        <v>212</v>
      </c>
      <c r="N24" s="101"/>
      <c r="O24" s="101"/>
      <c r="P24" s="101"/>
      <c r="Q24" s="101"/>
      <c r="R24" s="101"/>
      <c r="S24" s="101"/>
      <c r="T24" s="93"/>
      <c r="U24" s="162"/>
      <c r="V24" s="156"/>
    </row>
    <row r="25" spans="1:22" ht="12.75">
      <c r="A25" s="179"/>
      <c r="B25" s="38"/>
      <c r="C25" s="37"/>
      <c r="D25" s="85"/>
      <c r="E25" s="92"/>
      <c r="F25" s="49">
        <v>13</v>
      </c>
      <c r="G25" s="94" t="s">
        <v>104</v>
      </c>
      <c r="H25" s="95"/>
      <c r="I25" s="95"/>
      <c r="J25" s="95"/>
      <c r="K25" s="95"/>
      <c r="L25" s="88"/>
      <c r="M25" s="101"/>
      <c r="N25" s="101"/>
      <c r="O25" s="101"/>
      <c r="P25" s="101"/>
      <c r="Q25" s="101"/>
      <c r="R25" s="101"/>
      <c r="S25" s="101"/>
      <c r="T25" s="93"/>
      <c r="U25" s="162"/>
      <c r="V25" s="156"/>
    </row>
    <row r="26" spans="1:22" ht="11.25" customHeight="1">
      <c r="A26" s="179"/>
      <c r="B26" s="38"/>
      <c r="C26" s="37"/>
      <c r="D26" s="85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62"/>
      <c r="V26" s="156"/>
    </row>
    <row r="27" spans="1:22" ht="11.25" customHeight="1">
      <c r="A27" s="179"/>
      <c r="B27" s="38"/>
      <c r="C27" s="37"/>
      <c r="D27" s="85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37"/>
    </row>
    <row r="28" spans="1:22" ht="11.25" customHeight="1">
      <c r="A28" s="179"/>
      <c r="B28" s="38"/>
      <c r="C28" s="37"/>
      <c r="D28" s="38"/>
      <c r="E28" s="34"/>
      <c r="F28" s="34"/>
      <c r="G28" s="34"/>
      <c r="H28" s="34"/>
      <c r="I28" s="34"/>
      <c r="J28" s="34"/>
      <c r="K28" s="34"/>
      <c r="L28" s="39"/>
      <c r="M28" s="39"/>
      <c r="N28" s="39"/>
      <c r="O28" s="39"/>
      <c r="P28" s="39"/>
      <c r="Q28" s="39"/>
      <c r="R28" s="39"/>
      <c r="S28" s="39"/>
      <c r="T28" s="39"/>
      <c r="U28" s="37"/>
      <c r="V28" s="37"/>
    </row>
    <row r="29" spans="1:22" ht="11.25" customHeight="1">
      <c r="A29" s="179"/>
      <c r="B29" s="38"/>
      <c r="C29" s="37"/>
      <c r="D29" s="38"/>
      <c r="E29" s="34"/>
      <c r="F29" s="34"/>
      <c r="G29" s="34"/>
      <c r="H29" s="34"/>
      <c r="I29" s="34"/>
      <c r="J29" s="34"/>
      <c r="K29" s="34"/>
      <c r="L29" s="39"/>
      <c r="M29" s="39"/>
      <c r="N29" s="39"/>
      <c r="O29" s="39"/>
      <c r="P29" s="39"/>
      <c r="Q29" s="39"/>
      <c r="R29" s="39"/>
      <c r="S29" s="39"/>
      <c r="T29" s="39"/>
      <c r="U29" s="37"/>
      <c r="V29" s="37"/>
    </row>
    <row r="30" spans="1:22" ht="11.25" customHeight="1">
      <c r="A30" s="179"/>
      <c r="B30" s="38"/>
      <c r="C30" s="37"/>
      <c r="D30" s="38"/>
      <c r="E30" s="34"/>
      <c r="F30" s="34"/>
      <c r="G30" s="34"/>
      <c r="H30" s="34"/>
      <c r="I30" s="34"/>
      <c r="J30" s="34"/>
      <c r="K30" s="34"/>
      <c r="L30" s="39"/>
      <c r="M30" s="39"/>
      <c r="N30" s="39"/>
      <c r="O30" s="39"/>
      <c r="P30" s="39"/>
      <c r="Q30" s="39"/>
      <c r="R30" s="39"/>
      <c r="S30" s="39"/>
      <c r="T30" s="39"/>
      <c r="U30" s="37"/>
      <c r="V30" s="37"/>
    </row>
    <row r="31" spans="1:22" ht="11.25" customHeight="1">
      <c r="A31" s="179"/>
      <c r="B31" s="38"/>
      <c r="C31" s="37"/>
      <c r="D31" s="38"/>
      <c r="E31" s="34"/>
      <c r="F31" s="34"/>
      <c r="G31" s="34"/>
      <c r="H31" s="34"/>
      <c r="I31" s="34"/>
      <c r="J31" s="34"/>
      <c r="K31" s="34"/>
      <c r="L31" s="39"/>
      <c r="M31" s="39"/>
      <c r="N31" s="39"/>
      <c r="O31" s="39"/>
      <c r="P31" s="39"/>
      <c r="Q31" s="39"/>
      <c r="R31" s="39"/>
      <c r="S31" s="39"/>
      <c r="T31" s="39"/>
      <c r="U31" s="37"/>
      <c r="V31" s="37"/>
    </row>
    <row r="32" spans="1:22" ht="11.25" customHeight="1">
      <c r="A32" s="179"/>
      <c r="B32" s="38"/>
      <c r="C32" s="37"/>
      <c r="D32" s="38"/>
      <c r="E32" s="34"/>
      <c r="F32" s="34"/>
      <c r="G32" s="34"/>
      <c r="H32" s="34"/>
      <c r="I32" s="34"/>
      <c r="J32" s="34"/>
      <c r="K32" s="34"/>
      <c r="L32" s="39"/>
      <c r="M32" s="39"/>
      <c r="N32" s="39"/>
      <c r="O32" s="39"/>
      <c r="P32" s="39"/>
      <c r="Q32" s="39"/>
      <c r="R32" s="39"/>
      <c r="S32" s="39"/>
      <c r="T32" s="39"/>
      <c r="U32" s="37"/>
      <c r="V32" s="37"/>
    </row>
    <row r="33" spans="1:22" ht="11.25" customHeight="1">
      <c r="A33" s="179"/>
      <c r="B33" s="38"/>
      <c r="C33" s="37"/>
      <c r="D33" s="38"/>
      <c r="E33" s="34"/>
      <c r="F33" s="34"/>
      <c r="G33" s="34"/>
      <c r="H33" s="34"/>
      <c r="I33" s="34"/>
      <c r="J33" s="34"/>
      <c r="K33" s="34"/>
      <c r="L33" s="39"/>
      <c r="M33" s="39"/>
      <c r="N33" s="39"/>
      <c r="O33" s="39"/>
      <c r="P33" s="39"/>
      <c r="Q33" s="39"/>
      <c r="R33" s="39"/>
      <c r="S33" s="39"/>
      <c r="T33" s="39"/>
      <c r="U33" s="37"/>
      <c r="V33" s="37"/>
    </row>
    <row r="34" spans="1:22" ht="11.25" customHeight="1">
      <c r="A34" s="179"/>
      <c r="B34" s="38"/>
      <c r="C34" s="37"/>
      <c r="D34" s="38"/>
      <c r="E34" s="34"/>
      <c r="F34" s="34"/>
      <c r="G34" s="34"/>
      <c r="H34" s="34"/>
      <c r="I34" s="34"/>
      <c r="J34" s="34"/>
      <c r="K34" s="34"/>
      <c r="L34" s="39"/>
      <c r="M34" s="39"/>
      <c r="N34" s="39"/>
      <c r="O34" s="39"/>
      <c r="P34" s="39"/>
      <c r="Q34" s="39"/>
      <c r="R34" s="39"/>
      <c r="S34" s="39"/>
      <c r="T34" s="39"/>
      <c r="U34" s="37"/>
      <c r="V34" s="37"/>
    </row>
    <row r="35" spans="1:22" ht="11.25" customHeight="1">
      <c r="A35" s="179"/>
      <c r="B35" s="38"/>
      <c r="C35" s="37"/>
      <c r="D35" s="38"/>
      <c r="E35" s="34"/>
      <c r="F35" s="34"/>
      <c r="G35" s="34"/>
      <c r="H35" s="34"/>
      <c r="I35" s="34"/>
      <c r="J35" s="34"/>
      <c r="K35" s="34"/>
      <c r="L35" s="39"/>
      <c r="M35" s="39"/>
      <c r="N35" s="39"/>
      <c r="O35" s="39"/>
      <c r="P35" s="39"/>
      <c r="Q35" s="39"/>
      <c r="R35" s="39"/>
      <c r="S35" s="39"/>
      <c r="T35" s="39"/>
      <c r="U35" s="37"/>
      <c r="V35" s="37"/>
    </row>
    <row r="36" spans="1:22" s="8" customFormat="1" ht="11.25" customHeight="1">
      <c r="A36" s="178" t="s">
        <v>161</v>
      </c>
      <c r="B36" s="178"/>
      <c r="C36" s="178"/>
      <c r="D36" s="7"/>
      <c r="L36" s="11"/>
      <c r="M36" s="11"/>
      <c r="N36" s="11"/>
      <c r="O36" s="11"/>
      <c r="P36" s="11"/>
      <c r="Q36" s="11"/>
      <c r="R36" s="11"/>
      <c r="S36" s="11"/>
      <c r="T36" s="11"/>
      <c r="U36" s="7"/>
      <c r="V36" s="7"/>
    </row>
    <row r="37" spans="1:22" s="8" customFormat="1" ht="11.25" customHeight="1">
      <c r="A37" s="178"/>
      <c r="B37" s="178"/>
      <c r="C37" s="178"/>
      <c r="D37" s="7"/>
      <c r="L37" s="11"/>
      <c r="M37" s="11"/>
      <c r="N37" s="11"/>
      <c r="O37" s="11"/>
      <c r="P37" s="11"/>
      <c r="Q37" s="11"/>
      <c r="R37" s="11"/>
      <c r="S37" s="11"/>
      <c r="T37" s="11"/>
      <c r="U37" s="7"/>
      <c r="V37" s="7"/>
    </row>
    <row r="38" spans="1:22" s="8" customFormat="1" ht="11.25">
      <c r="A38" s="178"/>
      <c r="B38" s="178"/>
      <c r="C38" s="178"/>
      <c r="D38" s="7"/>
      <c r="L38" s="7"/>
      <c r="M38" s="7"/>
      <c r="N38" s="7"/>
      <c r="O38" s="7"/>
      <c r="P38" s="7"/>
      <c r="Q38" s="7"/>
      <c r="R38" s="7"/>
      <c r="S38" s="7"/>
      <c r="T38" s="7"/>
      <c r="U38" s="25"/>
      <c r="V38" s="25"/>
    </row>
    <row r="39" spans="1:22" ht="7.5" customHeight="1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63"/>
    </row>
    <row r="40" spans="1:22" ht="12.75">
      <c r="A40" s="148" t="s">
        <v>211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3"/>
    </row>
    <row r="41" spans="1:22" ht="12.75" customHeight="1">
      <c r="A41" s="67"/>
      <c r="B41" s="129" t="s">
        <v>207</v>
      </c>
      <c r="C41" s="12" t="s">
        <v>14</v>
      </c>
      <c r="D41" s="71"/>
      <c r="E41" s="12" t="s">
        <v>20</v>
      </c>
      <c r="F41" s="14"/>
      <c r="G41" s="12" t="s">
        <v>6</v>
      </c>
      <c r="H41" s="13"/>
      <c r="I41" s="123">
        <f>IF(H41="","",IF(H41&gt;20,"código inválido",IF(H41=0,"código inválido",IF(H41&lt;0,"código inválido",VLOOKUP(H41,$C$55:$F$74,2)))))</f>
      </c>
      <c r="J41" s="123"/>
      <c r="K41" s="123"/>
      <c r="L41" s="123"/>
      <c r="M41" s="15" t="s">
        <v>48</v>
      </c>
      <c r="N41" s="136"/>
      <c r="O41" s="137"/>
      <c r="P41" s="16" t="s">
        <v>19</v>
      </c>
      <c r="Q41" s="134"/>
      <c r="R41" s="135"/>
      <c r="S41" s="135"/>
      <c r="T41" s="135"/>
      <c r="U41" s="175"/>
      <c r="V41" s="3"/>
    </row>
    <row r="42" spans="1:22" ht="12.75" customHeight="1">
      <c r="A42" s="67"/>
      <c r="B42" s="130"/>
      <c r="C42" s="12" t="s">
        <v>14</v>
      </c>
      <c r="D42" s="71"/>
      <c r="E42" s="12" t="s">
        <v>20</v>
      </c>
      <c r="F42" s="14"/>
      <c r="G42" s="12" t="s">
        <v>6</v>
      </c>
      <c r="H42" s="13"/>
      <c r="I42" s="123">
        <f>IF(H42="","",IF(H42&gt;20,"código inválido",IF(H42=0,"código inválido",IF(H42&lt;0,"código inválido",VLOOKUP(H42,$C$55:$F$74,2)))))</f>
      </c>
      <c r="J42" s="123"/>
      <c r="K42" s="123"/>
      <c r="L42" s="123"/>
      <c r="M42" s="15" t="s">
        <v>48</v>
      </c>
      <c r="N42" s="127"/>
      <c r="O42" s="128"/>
      <c r="P42" s="16" t="s">
        <v>19</v>
      </c>
      <c r="Q42" s="124"/>
      <c r="R42" s="125"/>
      <c r="S42" s="125"/>
      <c r="T42" s="126"/>
      <c r="U42" s="175"/>
      <c r="V42" s="3"/>
    </row>
    <row r="43" spans="1:22" ht="12.75" customHeight="1">
      <c r="A43" s="67"/>
      <c r="B43" s="131"/>
      <c r="C43" s="12" t="s">
        <v>14</v>
      </c>
      <c r="D43" s="71"/>
      <c r="E43" s="12" t="s">
        <v>20</v>
      </c>
      <c r="F43" s="14"/>
      <c r="G43" s="12" t="s">
        <v>6</v>
      </c>
      <c r="H43" s="13"/>
      <c r="I43" s="123">
        <f>IF(H43="","",IF(H43&gt;20,"código inválido",IF(H43=0,"código inválido",IF(H43&lt;0,"código inválido",VLOOKUP(H43,$C$55:$F$74,2)))))</f>
      </c>
      <c r="J43" s="123"/>
      <c r="K43" s="123"/>
      <c r="L43" s="123"/>
      <c r="M43" s="15" t="s">
        <v>48</v>
      </c>
      <c r="N43" s="127"/>
      <c r="O43" s="128"/>
      <c r="P43" s="16" t="s">
        <v>19</v>
      </c>
      <c r="Q43" s="124"/>
      <c r="R43" s="125"/>
      <c r="S43" s="125"/>
      <c r="T43" s="126"/>
      <c r="U43" s="175"/>
      <c r="V43" s="3"/>
    </row>
    <row r="44" spans="1:22" ht="12.75" customHeight="1">
      <c r="A44" s="67"/>
      <c r="B44" s="132" t="s">
        <v>208</v>
      </c>
      <c r="C44" s="17" t="s">
        <v>14</v>
      </c>
      <c r="D44" s="71"/>
      <c r="E44" s="17" t="s">
        <v>20</v>
      </c>
      <c r="F44" s="14"/>
      <c r="G44" s="17" t="s">
        <v>16</v>
      </c>
      <c r="H44" s="18"/>
      <c r="I44" s="86">
        <f>IF(H44="","",IF(H44&gt;12,"código inválido",IF(H44=0,"código inválido",IF(H44&lt;0,"código inválido",VLOOKUP($H44,$G$55:$J$66,2)))))</f>
      </c>
      <c r="J44" s="79"/>
      <c r="K44" s="79"/>
      <c r="L44" s="80"/>
      <c r="M44" s="19" t="s">
        <v>48</v>
      </c>
      <c r="N44" s="127"/>
      <c r="O44" s="128"/>
      <c r="P44" s="20" t="s">
        <v>49</v>
      </c>
      <c r="Q44" s="13"/>
      <c r="R44" s="75">
        <f>IF(Q44="","",IF(Q44&gt;17,"código inválido",IF(Q44=0,"código inválido",IF(Q44&lt;0,"código inválido",VLOOKUP(Q44,$K$55:$O$71,2,)))))</f>
      </c>
      <c r="S44" s="75"/>
      <c r="T44" s="75"/>
      <c r="U44" s="175"/>
      <c r="V44" s="3"/>
    </row>
    <row r="45" spans="1:22" ht="11.25">
      <c r="A45" s="67"/>
      <c r="B45" s="132"/>
      <c r="C45" s="17" t="s">
        <v>14</v>
      </c>
      <c r="D45" s="71"/>
      <c r="E45" s="17" t="s">
        <v>20</v>
      </c>
      <c r="F45" s="14"/>
      <c r="G45" s="17" t="s">
        <v>16</v>
      </c>
      <c r="H45" s="18"/>
      <c r="I45" s="86">
        <f>IF(H45="","",IF(H45&gt;12,"código inválido",IF(H45=0,"código inválido",IF(H45&lt;0,"código inválido",VLOOKUP($H45,$G$55:$J$66,2)))))</f>
      </c>
      <c r="J45" s="79"/>
      <c r="K45" s="79"/>
      <c r="L45" s="80"/>
      <c r="M45" s="19" t="s">
        <v>48</v>
      </c>
      <c r="N45" s="127"/>
      <c r="O45" s="128"/>
      <c r="P45" s="20" t="s">
        <v>49</v>
      </c>
      <c r="Q45" s="13"/>
      <c r="R45" s="75">
        <f>IF(Q45="","",IF(Q45&gt;17,"código inválido",IF(Q45=0,"código inválido",IF(Q45&lt;0,"código inválido",VLOOKUP(Q45,$K$55:$O$71,2,)))))</f>
      </c>
      <c r="S45" s="75"/>
      <c r="T45" s="75"/>
      <c r="U45" s="175"/>
      <c r="V45" s="3"/>
    </row>
    <row r="46" spans="1:22" ht="12.75" customHeight="1">
      <c r="A46" s="67"/>
      <c r="B46" s="132"/>
      <c r="C46" s="17" t="s">
        <v>14</v>
      </c>
      <c r="D46" s="71"/>
      <c r="E46" s="17" t="s">
        <v>20</v>
      </c>
      <c r="F46" s="14"/>
      <c r="G46" s="17" t="s">
        <v>16</v>
      </c>
      <c r="H46" s="18"/>
      <c r="I46" s="86">
        <f>IF(H46="","",IF(H46&gt;12,"código inválido",IF(H46=0,"código inválido",IF(H46&lt;0,"código inválido",VLOOKUP($H46,$G$55:$J$66,2)))))</f>
      </c>
      <c r="J46" s="79"/>
      <c r="K46" s="79"/>
      <c r="L46" s="80"/>
      <c r="M46" s="19" t="s">
        <v>48</v>
      </c>
      <c r="N46" s="127"/>
      <c r="O46" s="128"/>
      <c r="P46" s="20" t="s">
        <v>49</v>
      </c>
      <c r="Q46" s="13"/>
      <c r="R46" s="75">
        <f>IF(Q46="","",IF(Q46&gt;17,"código inválido",IF(Q46=0,"código inválido",IF(Q46&lt;0,"código inválido",VLOOKUP(Q46,$K$55:$O$71,2,)))))</f>
      </c>
      <c r="S46" s="75"/>
      <c r="T46" s="75"/>
      <c r="U46" s="175"/>
      <c r="V46" s="3"/>
    </row>
    <row r="47" spans="1:22" ht="11.25">
      <c r="A47" s="67"/>
      <c r="B47" s="188" t="s">
        <v>209</v>
      </c>
      <c r="C47" s="21" t="s">
        <v>50</v>
      </c>
      <c r="D47" s="13"/>
      <c r="E47" s="133">
        <f>IF(D47="","",IF(D47&gt;10,"código inválido",IF(D47=0,"código inválido",IF(D47&lt;0,"código inválido",VLOOKUP(D47,$P$55:$T$64,2)))))</f>
      </c>
      <c r="F47" s="133"/>
      <c r="G47" s="133"/>
      <c r="H47" s="133"/>
      <c r="I47" s="21" t="s">
        <v>13</v>
      </c>
      <c r="J47" s="127"/>
      <c r="K47" s="128"/>
      <c r="L47" s="21" t="s">
        <v>50</v>
      </c>
      <c r="M47" s="18"/>
      <c r="N47" s="133">
        <f>IF(M47="","",IF(M47&gt;10,"código inválido",IF(M47=0,"código inválido",IF(M47&lt;0,"código inválido",VLOOKUP(M47,$P$55:$T$64,2)))))</f>
      </c>
      <c r="O47" s="133"/>
      <c r="P47" s="133"/>
      <c r="Q47" s="133"/>
      <c r="R47" s="21" t="s">
        <v>13</v>
      </c>
      <c r="S47" s="127"/>
      <c r="T47" s="128"/>
      <c r="U47" s="175"/>
      <c r="V47" s="3"/>
    </row>
    <row r="48" spans="1:22" ht="12.75" customHeight="1">
      <c r="A48" s="67"/>
      <c r="B48" s="188"/>
      <c r="C48" s="21" t="s">
        <v>50</v>
      </c>
      <c r="D48" s="13"/>
      <c r="E48" s="133">
        <f>IF(D48="","",IF(D48&gt;10,"código inválido",IF(D48=0,"código inválido",IF(D48&lt;0,"código inválido",VLOOKUP(D48,$P$55:$T$64,2)))))</f>
      </c>
      <c r="F48" s="133"/>
      <c r="G48" s="133"/>
      <c r="H48" s="133"/>
      <c r="I48" s="21" t="s">
        <v>13</v>
      </c>
      <c r="J48" s="127"/>
      <c r="K48" s="128"/>
      <c r="L48" s="21" t="s">
        <v>50</v>
      </c>
      <c r="M48" s="18"/>
      <c r="N48" s="133">
        <f>IF(M48="","",IF(M48&gt;10,"código inválido",IF(M48=0,"código inválido",IF(M48&lt;0,"código inválido",VLOOKUP(M48,$P$55:$T$64,2)))))</f>
      </c>
      <c r="O48" s="133"/>
      <c r="P48" s="133"/>
      <c r="Q48" s="133"/>
      <c r="R48" s="21" t="s">
        <v>13</v>
      </c>
      <c r="S48" s="127"/>
      <c r="T48" s="128"/>
      <c r="U48" s="175"/>
      <c r="V48" s="3"/>
    </row>
    <row r="49" spans="1:22" ht="11.25">
      <c r="A49" s="67"/>
      <c r="B49" s="188"/>
      <c r="C49" s="21" t="s">
        <v>50</v>
      </c>
      <c r="D49" s="13"/>
      <c r="E49" s="133">
        <f>IF(D49="","",IF(D49&gt;10,"código inválido",IF(D49=0,"código inválido",IF(D49&lt;0,"código inválido",VLOOKUP(D49,$P$55:$T$64,2)))))</f>
      </c>
      <c r="F49" s="133"/>
      <c r="G49" s="133"/>
      <c r="H49" s="133"/>
      <c r="I49" s="21" t="s">
        <v>13</v>
      </c>
      <c r="J49" s="127"/>
      <c r="K49" s="128"/>
      <c r="L49" s="21" t="s">
        <v>50</v>
      </c>
      <c r="M49" s="13"/>
      <c r="N49" s="133">
        <f>IF(M49="","",IF(M49&gt;10,"código inválido",IF(M49=0,"código inválido",IF(M49&lt;0,"código inválido",VLOOKUP(M49,$P$55:$T$64,2)))))</f>
      </c>
      <c r="O49" s="133"/>
      <c r="P49" s="133"/>
      <c r="Q49" s="133"/>
      <c r="R49" s="21" t="s">
        <v>13</v>
      </c>
      <c r="S49" s="127"/>
      <c r="T49" s="128"/>
      <c r="U49" s="175"/>
      <c r="V49" s="3"/>
    </row>
    <row r="50" spans="1:22" ht="11.25" customHeight="1">
      <c r="A50" s="67"/>
      <c r="B50" s="146"/>
      <c r="C50" s="147"/>
      <c r="D50" s="147"/>
      <c r="E50" s="147"/>
      <c r="F50" s="147"/>
      <c r="G50" s="147"/>
      <c r="H50" s="147"/>
      <c r="I50" s="147"/>
      <c r="J50" s="66"/>
      <c r="K50" s="70"/>
      <c r="L50" s="66"/>
      <c r="M50" s="70"/>
      <c r="N50" s="186"/>
      <c r="O50" s="186"/>
      <c r="P50" s="186"/>
      <c r="Q50" s="187"/>
      <c r="R50" s="186"/>
      <c r="S50" s="69"/>
      <c r="T50" s="69"/>
      <c r="U50" s="176"/>
      <c r="V50" s="3"/>
    </row>
    <row r="51" spans="1:22" ht="11.25" customHeight="1">
      <c r="A51" s="175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7"/>
    </row>
    <row r="52" spans="1:22" ht="11.25" customHeight="1">
      <c r="A52" s="65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7"/>
    </row>
    <row r="53" spans="1:22" ht="11.25" customHeight="1">
      <c r="A53" s="1"/>
      <c r="B53" s="5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9.75" customHeight="1">
      <c r="A54" s="1"/>
      <c r="B54" s="23"/>
      <c r="C54" s="143" t="s">
        <v>7</v>
      </c>
      <c r="D54" s="144"/>
      <c r="E54" s="144"/>
      <c r="F54" s="145"/>
      <c r="G54" s="139" t="s">
        <v>11</v>
      </c>
      <c r="H54" s="141"/>
      <c r="I54" s="141"/>
      <c r="J54" s="142"/>
      <c r="K54" s="139" t="s">
        <v>12</v>
      </c>
      <c r="L54" s="77"/>
      <c r="M54" s="77"/>
      <c r="N54" s="77"/>
      <c r="O54" s="78"/>
      <c r="P54" s="138" t="s">
        <v>18</v>
      </c>
      <c r="Q54" s="77"/>
      <c r="R54" s="77"/>
      <c r="S54" s="77"/>
      <c r="T54" s="78"/>
      <c r="U54" s="10"/>
      <c r="V54" s="2"/>
    </row>
    <row r="55" spans="1:22" ht="9.75" customHeight="1">
      <c r="A55" s="1"/>
      <c r="B55" s="22"/>
      <c r="C55" s="24">
        <v>1</v>
      </c>
      <c r="D55" s="82" t="s">
        <v>186</v>
      </c>
      <c r="E55" s="83"/>
      <c r="F55" s="84"/>
      <c r="G55" s="5">
        <v>1</v>
      </c>
      <c r="H55" s="86" t="s">
        <v>21</v>
      </c>
      <c r="I55" s="79"/>
      <c r="J55" s="80"/>
      <c r="K55" s="5">
        <v>1</v>
      </c>
      <c r="L55" s="86" t="s">
        <v>30</v>
      </c>
      <c r="M55" s="77"/>
      <c r="N55" s="77"/>
      <c r="O55" s="77"/>
      <c r="P55" s="6">
        <v>1</v>
      </c>
      <c r="Q55" s="108" t="s">
        <v>4</v>
      </c>
      <c r="R55" s="77"/>
      <c r="S55" s="77"/>
      <c r="T55" s="78"/>
      <c r="U55" s="10"/>
      <c r="V55" s="7"/>
    </row>
    <row r="56" spans="1:22" ht="9.75" customHeight="1">
      <c r="A56" s="1"/>
      <c r="B56" s="22"/>
      <c r="C56" s="24">
        <v>2</v>
      </c>
      <c r="D56" s="82" t="s">
        <v>187</v>
      </c>
      <c r="E56" s="83"/>
      <c r="F56" s="84"/>
      <c r="G56" s="5">
        <v>2</v>
      </c>
      <c r="H56" s="86" t="s">
        <v>22</v>
      </c>
      <c r="I56" s="79"/>
      <c r="J56" s="80"/>
      <c r="K56" s="5">
        <v>2</v>
      </c>
      <c r="L56" s="86" t="s">
        <v>31</v>
      </c>
      <c r="M56" s="77"/>
      <c r="N56" s="77"/>
      <c r="O56" s="78"/>
      <c r="P56" s="6">
        <v>2</v>
      </c>
      <c r="Q56" s="108" t="s">
        <v>54</v>
      </c>
      <c r="R56" s="77"/>
      <c r="S56" s="77"/>
      <c r="T56" s="78"/>
      <c r="U56" s="10"/>
      <c r="V56" s="7"/>
    </row>
    <row r="57" spans="1:22" ht="9.75" customHeight="1">
      <c r="A57" s="1"/>
      <c r="B57" s="22"/>
      <c r="C57" s="24">
        <v>3</v>
      </c>
      <c r="D57" s="82" t="s">
        <v>188</v>
      </c>
      <c r="E57" s="83"/>
      <c r="F57" s="84"/>
      <c r="G57" s="5">
        <v>3</v>
      </c>
      <c r="H57" s="86" t="s">
        <v>10</v>
      </c>
      <c r="I57" s="79"/>
      <c r="J57" s="80"/>
      <c r="K57" s="5">
        <v>3</v>
      </c>
      <c r="L57" s="86" t="s">
        <v>32</v>
      </c>
      <c r="M57" s="77"/>
      <c r="N57" s="77"/>
      <c r="O57" s="78"/>
      <c r="P57" s="6">
        <v>3</v>
      </c>
      <c r="Q57" s="108" t="s">
        <v>3</v>
      </c>
      <c r="R57" s="77"/>
      <c r="S57" s="77"/>
      <c r="T57" s="78"/>
      <c r="U57" s="10"/>
      <c r="V57" s="7"/>
    </row>
    <row r="58" spans="1:22" ht="9.75" customHeight="1">
      <c r="A58" s="1"/>
      <c r="B58" s="22"/>
      <c r="C58" s="24">
        <v>4</v>
      </c>
      <c r="D58" s="82" t="s">
        <v>189</v>
      </c>
      <c r="E58" s="83"/>
      <c r="F58" s="84"/>
      <c r="G58" s="5">
        <v>4</v>
      </c>
      <c r="H58" s="86" t="s">
        <v>23</v>
      </c>
      <c r="I58" s="79"/>
      <c r="J58" s="80"/>
      <c r="K58" s="5">
        <v>4</v>
      </c>
      <c r="L58" s="86" t="s">
        <v>33</v>
      </c>
      <c r="M58" s="77"/>
      <c r="N58" s="77"/>
      <c r="O58" s="78"/>
      <c r="P58" s="6">
        <v>4</v>
      </c>
      <c r="Q58" s="108" t="s">
        <v>51</v>
      </c>
      <c r="R58" s="77"/>
      <c r="S58" s="77"/>
      <c r="T58" s="78"/>
      <c r="U58" s="10"/>
      <c r="V58" s="7"/>
    </row>
    <row r="59" spans="1:22" ht="9.75" customHeight="1">
      <c r="A59" s="1"/>
      <c r="B59" s="22"/>
      <c r="C59" s="24">
        <v>5</v>
      </c>
      <c r="D59" s="82" t="s">
        <v>190</v>
      </c>
      <c r="E59" s="83"/>
      <c r="F59" s="84"/>
      <c r="G59" s="5">
        <v>5</v>
      </c>
      <c r="H59" s="86" t="s">
        <v>9</v>
      </c>
      <c r="I59" s="79"/>
      <c r="J59" s="80"/>
      <c r="K59" s="5">
        <v>5</v>
      </c>
      <c r="L59" s="86" t="s">
        <v>35</v>
      </c>
      <c r="M59" s="77"/>
      <c r="N59" s="77"/>
      <c r="O59" s="78"/>
      <c r="P59" s="6">
        <v>5</v>
      </c>
      <c r="Q59" s="108" t="s">
        <v>52</v>
      </c>
      <c r="R59" s="77"/>
      <c r="S59" s="77"/>
      <c r="T59" s="78"/>
      <c r="U59" s="10"/>
      <c r="V59" s="7"/>
    </row>
    <row r="60" spans="1:22" ht="9.75" customHeight="1">
      <c r="A60" s="1"/>
      <c r="B60" s="22"/>
      <c r="C60" s="24">
        <v>6</v>
      </c>
      <c r="D60" s="82" t="s">
        <v>191</v>
      </c>
      <c r="E60" s="83"/>
      <c r="F60" s="84"/>
      <c r="G60" s="5">
        <v>6</v>
      </c>
      <c r="H60" s="86" t="s">
        <v>24</v>
      </c>
      <c r="I60" s="79"/>
      <c r="J60" s="80"/>
      <c r="K60" s="5">
        <v>6</v>
      </c>
      <c r="L60" s="86" t="s">
        <v>34</v>
      </c>
      <c r="M60" s="77"/>
      <c r="N60" s="77"/>
      <c r="O60" s="78"/>
      <c r="P60" s="6">
        <v>6</v>
      </c>
      <c r="Q60" s="108" t="s">
        <v>53</v>
      </c>
      <c r="R60" s="77"/>
      <c r="S60" s="77"/>
      <c r="T60" s="78"/>
      <c r="U60" s="10"/>
      <c r="V60" s="7"/>
    </row>
    <row r="61" spans="1:22" ht="9.75" customHeight="1">
      <c r="A61" s="1"/>
      <c r="B61" s="22"/>
      <c r="C61" s="24">
        <v>7</v>
      </c>
      <c r="D61" s="82" t="s">
        <v>192</v>
      </c>
      <c r="E61" s="83"/>
      <c r="F61" s="84"/>
      <c r="G61" s="5">
        <v>7</v>
      </c>
      <c r="H61" s="86" t="s">
        <v>25</v>
      </c>
      <c r="I61" s="79"/>
      <c r="J61" s="80"/>
      <c r="K61" s="5">
        <v>7</v>
      </c>
      <c r="L61" s="86" t="s">
        <v>36</v>
      </c>
      <c r="M61" s="77"/>
      <c r="N61" s="77"/>
      <c r="O61" s="78"/>
      <c r="P61" s="6">
        <v>7</v>
      </c>
      <c r="Q61" s="108" t="s">
        <v>1</v>
      </c>
      <c r="R61" s="77"/>
      <c r="S61" s="77"/>
      <c r="T61" s="78"/>
      <c r="U61" s="10"/>
      <c r="V61" s="7"/>
    </row>
    <row r="62" spans="1:22" ht="9.75" customHeight="1">
      <c r="A62" s="1"/>
      <c r="B62" s="22"/>
      <c r="C62" s="24">
        <v>8</v>
      </c>
      <c r="D62" s="82" t="s">
        <v>193</v>
      </c>
      <c r="E62" s="83"/>
      <c r="F62" s="84"/>
      <c r="G62" s="5">
        <v>8</v>
      </c>
      <c r="H62" s="86" t="s">
        <v>8</v>
      </c>
      <c r="I62" s="79"/>
      <c r="J62" s="80"/>
      <c r="K62" s="5">
        <v>8</v>
      </c>
      <c r="L62" s="86" t="s">
        <v>37</v>
      </c>
      <c r="M62" s="77"/>
      <c r="N62" s="77"/>
      <c r="O62" s="78"/>
      <c r="P62" s="6">
        <v>8</v>
      </c>
      <c r="Q62" s="108" t="s">
        <v>5</v>
      </c>
      <c r="R62" s="77"/>
      <c r="S62" s="77"/>
      <c r="T62" s="78"/>
      <c r="U62" s="10"/>
      <c r="V62" s="7"/>
    </row>
    <row r="63" spans="1:22" ht="9.75" customHeight="1">
      <c r="A63" s="1"/>
      <c r="B63" s="22"/>
      <c r="C63" s="24">
        <v>9</v>
      </c>
      <c r="D63" s="82" t="s">
        <v>194</v>
      </c>
      <c r="E63" s="83"/>
      <c r="F63" s="84"/>
      <c r="G63" s="5">
        <v>9</v>
      </c>
      <c r="H63" s="86" t="s">
        <v>26</v>
      </c>
      <c r="I63" s="79"/>
      <c r="J63" s="80"/>
      <c r="K63" s="5">
        <v>9</v>
      </c>
      <c r="L63" s="86" t="s">
        <v>38</v>
      </c>
      <c r="M63" s="77"/>
      <c r="N63" s="77"/>
      <c r="O63" s="78"/>
      <c r="P63" s="6">
        <v>9</v>
      </c>
      <c r="Q63" s="108" t="s">
        <v>2</v>
      </c>
      <c r="R63" s="77"/>
      <c r="S63" s="77"/>
      <c r="T63" s="78"/>
      <c r="U63" s="10"/>
      <c r="V63" s="7"/>
    </row>
    <row r="64" spans="1:22" ht="9.75" customHeight="1">
      <c r="A64" s="1"/>
      <c r="B64" s="22"/>
      <c r="C64" s="24">
        <v>10</v>
      </c>
      <c r="D64" s="82" t="s">
        <v>195</v>
      </c>
      <c r="E64" s="83"/>
      <c r="F64" s="84"/>
      <c r="G64" s="5">
        <v>10</v>
      </c>
      <c r="H64" s="86" t="s">
        <v>27</v>
      </c>
      <c r="I64" s="79"/>
      <c r="J64" s="80"/>
      <c r="K64" s="5">
        <v>10</v>
      </c>
      <c r="L64" s="86" t="s">
        <v>39</v>
      </c>
      <c r="M64" s="77"/>
      <c r="N64" s="77"/>
      <c r="O64" s="78"/>
      <c r="P64" s="6">
        <v>10</v>
      </c>
      <c r="Q64" s="108" t="s">
        <v>0</v>
      </c>
      <c r="R64" s="77"/>
      <c r="S64" s="77"/>
      <c r="T64" s="78"/>
      <c r="U64" s="10"/>
      <c r="V64" s="8"/>
    </row>
    <row r="65" spans="1:22" ht="9.75" customHeight="1">
      <c r="A65" s="1"/>
      <c r="B65" s="22"/>
      <c r="C65" s="24">
        <v>11</v>
      </c>
      <c r="D65" s="82" t="s">
        <v>196</v>
      </c>
      <c r="E65" s="83"/>
      <c r="F65" s="84"/>
      <c r="G65" s="5">
        <v>11</v>
      </c>
      <c r="H65" s="86" t="s">
        <v>28</v>
      </c>
      <c r="I65" s="79"/>
      <c r="J65" s="80"/>
      <c r="K65" s="5">
        <v>11</v>
      </c>
      <c r="L65" s="86" t="s">
        <v>40</v>
      </c>
      <c r="M65" s="77"/>
      <c r="N65" s="77"/>
      <c r="O65" s="78"/>
      <c r="P65" s="112"/>
      <c r="Q65" s="113"/>
      <c r="R65" s="113"/>
      <c r="S65" s="113"/>
      <c r="T65" s="114"/>
      <c r="U65" s="7"/>
      <c r="V65" s="7"/>
    </row>
    <row r="66" spans="1:22" ht="9.75" customHeight="1">
      <c r="A66" s="1"/>
      <c r="B66" s="22"/>
      <c r="C66" s="24">
        <v>12</v>
      </c>
      <c r="D66" s="82" t="s">
        <v>197</v>
      </c>
      <c r="E66" s="83"/>
      <c r="F66" s="84"/>
      <c r="G66" s="9">
        <v>12</v>
      </c>
      <c r="H66" s="102" t="s">
        <v>29</v>
      </c>
      <c r="I66" s="103"/>
      <c r="J66" s="104"/>
      <c r="K66" s="5">
        <v>12</v>
      </c>
      <c r="L66" s="86" t="s">
        <v>41</v>
      </c>
      <c r="M66" s="77"/>
      <c r="N66" s="77"/>
      <c r="O66" s="78"/>
      <c r="P66" s="115"/>
      <c r="Q66" s="116"/>
      <c r="R66" s="116"/>
      <c r="S66" s="116"/>
      <c r="T66" s="117"/>
      <c r="U66" s="3"/>
      <c r="V66" s="3"/>
    </row>
    <row r="67" spans="1:22" ht="9.75" customHeight="1">
      <c r="A67" s="1"/>
      <c r="B67" s="22"/>
      <c r="C67" s="24">
        <v>13</v>
      </c>
      <c r="D67" s="82" t="s">
        <v>198</v>
      </c>
      <c r="E67" s="83"/>
      <c r="F67" s="83"/>
      <c r="G67" s="53"/>
      <c r="H67" s="105"/>
      <c r="I67" s="105"/>
      <c r="J67" s="106"/>
      <c r="K67" s="54">
        <v>13</v>
      </c>
      <c r="L67" s="86" t="s">
        <v>42</v>
      </c>
      <c r="M67" s="77"/>
      <c r="N67" s="77"/>
      <c r="O67" s="78"/>
      <c r="P67" s="115"/>
      <c r="Q67" s="116"/>
      <c r="R67" s="116"/>
      <c r="S67" s="116"/>
      <c r="T67" s="117"/>
      <c r="U67" s="3"/>
      <c r="V67" s="3"/>
    </row>
    <row r="68" spans="1:22" ht="9.75" customHeight="1">
      <c r="A68" s="1"/>
      <c r="B68" s="22"/>
      <c r="C68" s="24">
        <v>14</v>
      </c>
      <c r="D68" s="82" t="s">
        <v>199</v>
      </c>
      <c r="E68" s="83"/>
      <c r="F68" s="83"/>
      <c r="G68" s="56"/>
      <c r="H68" s="72"/>
      <c r="I68" s="72"/>
      <c r="J68" s="73"/>
      <c r="K68" s="54">
        <v>14</v>
      </c>
      <c r="L68" s="86" t="s">
        <v>43</v>
      </c>
      <c r="M68" s="77"/>
      <c r="N68" s="77"/>
      <c r="O68" s="78"/>
      <c r="P68" s="115"/>
      <c r="Q68" s="116"/>
      <c r="R68" s="116"/>
      <c r="S68" s="116"/>
      <c r="T68" s="117"/>
      <c r="U68" s="3"/>
      <c r="V68" s="3"/>
    </row>
    <row r="69" spans="1:22" ht="9.75" customHeight="1">
      <c r="A69" s="1"/>
      <c r="B69" s="22"/>
      <c r="C69" s="24">
        <v>15</v>
      </c>
      <c r="D69" s="82" t="s">
        <v>200</v>
      </c>
      <c r="E69" s="83"/>
      <c r="F69" s="83"/>
      <c r="G69" s="56"/>
      <c r="H69" s="72"/>
      <c r="I69" s="72"/>
      <c r="J69" s="73"/>
      <c r="K69" s="54">
        <v>15</v>
      </c>
      <c r="L69" s="86" t="s">
        <v>44</v>
      </c>
      <c r="M69" s="77"/>
      <c r="N69" s="77"/>
      <c r="O69" s="78"/>
      <c r="P69" s="115"/>
      <c r="Q69" s="116"/>
      <c r="R69" s="116"/>
      <c r="S69" s="116"/>
      <c r="T69" s="117"/>
      <c r="U69" s="3"/>
      <c r="V69" s="3"/>
    </row>
    <row r="70" spans="1:22" ht="9.75" customHeight="1">
      <c r="A70" s="1"/>
      <c r="B70" s="22"/>
      <c r="C70" s="24">
        <v>16</v>
      </c>
      <c r="D70" s="82" t="s">
        <v>201</v>
      </c>
      <c r="E70" s="83"/>
      <c r="F70" s="83"/>
      <c r="G70" s="81"/>
      <c r="H70" s="72"/>
      <c r="I70" s="72"/>
      <c r="J70" s="73"/>
      <c r="K70" s="5">
        <v>16</v>
      </c>
      <c r="L70" s="75" t="s">
        <v>45</v>
      </c>
      <c r="M70" s="76"/>
      <c r="N70" s="76"/>
      <c r="O70" s="76"/>
      <c r="P70" s="115"/>
      <c r="Q70" s="116"/>
      <c r="R70" s="116"/>
      <c r="S70" s="116"/>
      <c r="T70" s="117"/>
      <c r="U70" s="3"/>
      <c r="V70" s="3"/>
    </row>
    <row r="71" spans="1:22" ht="9.75" customHeight="1">
      <c r="A71" s="1"/>
      <c r="B71" s="22"/>
      <c r="C71" s="24">
        <v>17</v>
      </c>
      <c r="D71" s="82" t="s">
        <v>202</v>
      </c>
      <c r="E71" s="83"/>
      <c r="F71" s="83"/>
      <c r="G71" s="74"/>
      <c r="H71" s="72"/>
      <c r="I71" s="72"/>
      <c r="J71" s="73"/>
      <c r="K71" s="5">
        <v>17</v>
      </c>
      <c r="L71" s="75" t="s">
        <v>46</v>
      </c>
      <c r="M71" s="76"/>
      <c r="N71" s="76"/>
      <c r="O71" s="76"/>
      <c r="P71" s="115"/>
      <c r="Q71" s="116"/>
      <c r="R71" s="116"/>
      <c r="S71" s="116"/>
      <c r="T71" s="117"/>
      <c r="U71" s="3"/>
      <c r="V71" s="3"/>
    </row>
    <row r="72" spans="1:22" ht="9.75" customHeight="1">
      <c r="A72" s="1"/>
      <c r="B72" s="61"/>
      <c r="C72" s="62">
        <v>18</v>
      </c>
      <c r="D72" s="82" t="s">
        <v>203</v>
      </c>
      <c r="E72" s="83"/>
      <c r="F72" s="83"/>
      <c r="G72" s="74"/>
      <c r="H72" s="72"/>
      <c r="I72" s="72"/>
      <c r="J72" s="72"/>
      <c r="K72" s="55"/>
      <c r="L72" s="72"/>
      <c r="M72" s="72"/>
      <c r="N72" s="72"/>
      <c r="O72" s="72"/>
      <c r="P72" s="118"/>
      <c r="Q72" s="118"/>
      <c r="R72" s="118"/>
      <c r="S72" s="118"/>
      <c r="T72" s="117"/>
      <c r="U72" s="3"/>
      <c r="V72" s="3"/>
    </row>
    <row r="73" spans="1:22" ht="9.75" customHeight="1">
      <c r="A73" s="1"/>
      <c r="B73" s="61"/>
      <c r="C73" s="62">
        <v>19</v>
      </c>
      <c r="D73" s="123" t="s">
        <v>204</v>
      </c>
      <c r="E73" s="123"/>
      <c r="F73" s="123"/>
      <c r="G73" s="109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1"/>
      <c r="U73" s="11"/>
      <c r="V73" s="3"/>
    </row>
    <row r="74" spans="1:22" ht="9.75" customHeight="1">
      <c r="A74" s="1"/>
      <c r="B74" s="22"/>
      <c r="C74" s="24">
        <v>20</v>
      </c>
      <c r="D74" s="84" t="s">
        <v>205</v>
      </c>
      <c r="E74" s="123"/>
      <c r="F74" s="123"/>
      <c r="G74" s="119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1"/>
      <c r="U74" s="11"/>
      <c r="V74" s="3"/>
    </row>
    <row r="75" spans="1:22" ht="9.75" customHeight="1">
      <c r="A75" s="1"/>
      <c r="B75" s="7"/>
      <c r="C75" s="10"/>
      <c r="D75" s="122"/>
      <c r="E75" s="122"/>
      <c r="F75" s="122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1"/>
      <c r="V75" s="3"/>
    </row>
    <row r="76" spans="1:22" ht="9.75" customHeight="1">
      <c r="A76" s="1"/>
      <c r="B76" s="7"/>
      <c r="C76" s="10"/>
      <c r="D76" s="122"/>
      <c r="E76" s="122"/>
      <c r="F76" s="122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1"/>
      <c r="V76" s="3"/>
    </row>
    <row r="77" spans="1:22" ht="9.75" customHeight="1">
      <c r="A77" s="1"/>
      <c r="B77" s="7"/>
      <c r="C77" s="10"/>
      <c r="D77" s="122"/>
      <c r="E77" s="122"/>
      <c r="F77" s="122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1"/>
      <c r="V77" s="3"/>
    </row>
    <row r="78" spans="1:22" ht="9.75" customHeight="1">
      <c r="A78" s="1"/>
      <c r="B78" s="7"/>
      <c r="C78" s="10"/>
      <c r="D78" s="7"/>
      <c r="E78" s="7"/>
      <c r="F78" s="7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3"/>
    </row>
    <row r="79" spans="1:22" ht="9.75" customHeight="1">
      <c r="A79" s="1"/>
      <c r="B79" s="7"/>
      <c r="C79" s="10"/>
      <c r="D79" s="7"/>
      <c r="E79" s="7"/>
      <c r="F79" s="7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3"/>
    </row>
    <row r="80" spans="1:22" ht="9.75" customHeight="1">
      <c r="A80" s="1"/>
      <c r="B80" s="7"/>
      <c r="C80" s="10"/>
      <c r="D80" s="7"/>
      <c r="E80" s="7"/>
      <c r="F80" s="7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3"/>
    </row>
    <row r="81" spans="1:22" ht="11.25">
      <c r="A81" s="154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</row>
    <row r="82" spans="1:22" ht="11.25">
      <c r="A82" s="115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</row>
    <row r="83" spans="1:22" ht="11.2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</row>
  </sheetData>
  <sheetProtection password="CDC6" sheet="1" objects="1" scenarios="1"/>
  <mergeCells count="174">
    <mergeCell ref="U41:U50"/>
    <mergeCell ref="A51:U51"/>
    <mergeCell ref="D9:U9"/>
    <mergeCell ref="D4:D8"/>
    <mergeCell ref="B5:C5"/>
    <mergeCell ref="D11:D26"/>
    <mergeCell ref="N50:P50"/>
    <mergeCell ref="Q50:R50"/>
    <mergeCell ref="S49:T49"/>
    <mergeCell ref="B47:B49"/>
    <mergeCell ref="D3:U3"/>
    <mergeCell ref="A39:U39"/>
    <mergeCell ref="F4:I4"/>
    <mergeCell ref="L4:T4"/>
    <mergeCell ref="U4:U8"/>
    <mergeCell ref="A1:C3"/>
    <mergeCell ref="A36:C38"/>
    <mergeCell ref="A24:A35"/>
    <mergeCell ref="A4:A23"/>
    <mergeCell ref="B4:C4"/>
    <mergeCell ref="V4:V26"/>
    <mergeCell ref="G8:T8"/>
    <mergeCell ref="E11:T11"/>
    <mergeCell ref="U11:U26"/>
    <mergeCell ref="E5:T6"/>
    <mergeCell ref="E7:F7"/>
    <mergeCell ref="G7:I7"/>
    <mergeCell ref="D10:U10"/>
    <mergeCell ref="M17:S17"/>
    <mergeCell ref="G16:K16"/>
    <mergeCell ref="A83:V83"/>
    <mergeCell ref="D66:F66"/>
    <mergeCell ref="D65:F65"/>
    <mergeCell ref="Q62:T62"/>
    <mergeCell ref="Q63:T63"/>
    <mergeCell ref="Q64:T64"/>
    <mergeCell ref="A81:V82"/>
    <mergeCell ref="D69:F69"/>
    <mergeCell ref="L62:O62"/>
    <mergeCell ref="L67:O67"/>
    <mergeCell ref="Q61:T61"/>
    <mergeCell ref="J7:K7"/>
    <mergeCell ref="L7:T7"/>
    <mergeCell ref="L61:O61"/>
    <mergeCell ref="Q56:T56"/>
    <mergeCell ref="Q57:T57"/>
    <mergeCell ref="Q58:T58"/>
    <mergeCell ref="S48:T48"/>
    <mergeCell ref="N49:Q49"/>
    <mergeCell ref="R45:T45"/>
    <mergeCell ref="E8:F8"/>
    <mergeCell ref="H56:J56"/>
    <mergeCell ref="H57:J57"/>
    <mergeCell ref="H55:J55"/>
    <mergeCell ref="G54:J54"/>
    <mergeCell ref="C54:F54"/>
    <mergeCell ref="B50:I50"/>
    <mergeCell ref="A40:U40"/>
    <mergeCell ref="E49:H49"/>
    <mergeCell ref="J49:K49"/>
    <mergeCell ref="J48:K48"/>
    <mergeCell ref="D68:F68"/>
    <mergeCell ref="D67:F67"/>
    <mergeCell ref="R44:T44"/>
    <mergeCell ref="E47:H47"/>
    <mergeCell ref="N47:Q47"/>
    <mergeCell ref="E48:H48"/>
    <mergeCell ref="P54:T54"/>
    <mergeCell ref="K54:O54"/>
    <mergeCell ref="Q55:T55"/>
    <mergeCell ref="R46:T46"/>
    <mergeCell ref="S47:T47"/>
    <mergeCell ref="N48:Q48"/>
    <mergeCell ref="Q41:T41"/>
    <mergeCell ref="N41:O41"/>
    <mergeCell ref="N44:O44"/>
    <mergeCell ref="N45:O45"/>
    <mergeCell ref="I42:L42"/>
    <mergeCell ref="I43:L43"/>
    <mergeCell ref="B41:B43"/>
    <mergeCell ref="I44:L44"/>
    <mergeCell ref="I41:L41"/>
    <mergeCell ref="B44:B46"/>
    <mergeCell ref="G77:T77"/>
    <mergeCell ref="Q42:T42"/>
    <mergeCell ref="Q43:T43"/>
    <mergeCell ref="J47:K47"/>
    <mergeCell ref="I46:L46"/>
    <mergeCell ref="N46:O46"/>
    <mergeCell ref="I45:L45"/>
    <mergeCell ref="N42:O42"/>
    <mergeCell ref="N43:O43"/>
    <mergeCell ref="L55:O55"/>
    <mergeCell ref="D77:F77"/>
    <mergeCell ref="D70:F70"/>
    <mergeCell ref="D71:F71"/>
    <mergeCell ref="D72:F72"/>
    <mergeCell ref="D73:F73"/>
    <mergeCell ref="D74:F74"/>
    <mergeCell ref="D75:F75"/>
    <mergeCell ref="D76:F76"/>
    <mergeCell ref="G76:T76"/>
    <mergeCell ref="L71:O71"/>
    <mergeCell ref="L72:O72"/>
    <mergeCell ref="G73:T73"/>
    <mergeCell ref="P65:T72"/>
    <mergeCell ref="L66:O66"/>
    <mergeCell ref="L68:O68"/>
    <mergeCell ref="L69:O69"/>
    <mergeCell ref="G74:T74"/>
    <mergeCell ref="H68:J68"/>
    <mergeCell ref="D58:F58"/>
    <mergeCell ref="D56:F56"/>
    <mergeCell ref="D57:F57"/>
    <mergeCell ref="G75:T75"/>
    <mergeCell ref="H69:J69"/>
    <mergeCell ref="Q60:T60"/>
    <mergeCell ref="Q59:T59"/>
    <mergeCell ref="L56:O56"/>
    <mergeCell ref="L57:O57"/>
    <mergeCell ref="L58:O58"/>
    <mergeCell ref="G70:J72"/>
    <mergeCell ref="L70:O70"/>
    <mergeCell ref="H66:J66"/>
    <mergeCell ref="H67:J67"/>
    <mergeCell ref="H59:J59"/>
    <mergeCell ref="H58:J58"/>
    <mergeCell ref="L65:O65"/>
    <mergeCell ref="H61:J61"/>
    <mergeCell ref="L60:O60"/>
    <mergeCell ref="H60:J60"/>
    <mergeCell ref="H64:J64"/>
    <mergeCell ref="H65:J65"/>
    <mergeCell ref="L59:O59"/>
    <mergeCell ref="D61:F61"/>
    <mergeCell ref="H63:J63"/>
    <mergeCell ref="L63:O63"/>
    <mergeCell ref="H62:J62"/>
    <mergeCell ref="D64:F64"/>
    <mergeCell ref="M21:S21"/>
    <mergeCell ref="M22:S22"/>
    <mergeCell ref="D27:U27"/>
    <mergeCell ref="L64:O64"/>
    <mergeCell ref="D55:F55"/>
    <mergeCell ref="D62:F62"/>
    <mergeCell ref="D63:F63"/>
    <mergeCell ref="D59:F59"/>
    <mergeCell ref="D60:F60"/>
    <mergeCell ref="E26:T26"/>
    <mergeCell ref="G23:K23"/>
    <mergeCell ref="G24:K24"/>
    <mergeCell ref="G25:K25"/>
    <mergeCell ref="M23:S23"/>
    <mergeCell ref="M24:S25"/>
    <mergeCell ref="L24:L25"/>
    <mergeCell ref="G21:K21"/>
    <mergeCell ref="G22:K22"/>
    <mergeCell ref="M18:S18"/>
    <mergeCell ref="M19:S19"/>
    <mergeCell ref="M20:S20"/>
    <mergeCell ref="M13:S13"/>
    <mergeCell ref="M14:S14"/>
    <mergeCell ref="M15:S15"/>
    <mergeCell ref="M16:S16"/>
    <mergeCell ref="E12:T12"/>
    <mergeCell ref="E13:E25"/>
    <mergeCell ref="T13:T25"/>
    <mergeCell ref="G17:K17"/>
    <mergeCell ref="G18:K18"/>
    <mergeCell ref="G19:K19"/>
    <mergeCell ref="G20:K20"/>
    <mergeCell ref="G13:K13"/>
    <mergeCell ref="G14:K14"/>
    <mergeCell ref="G15:K15"/>
  </mergeCells>
  <printOptions/>
  <pageMargins left="0.75" right="0.75" top="1" bottom="1" header="0.492125985" footer="0.49212598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F43"/>
  <sheetViews>
    <sheetView workbookViewId="0" topLeftCell="A1">
      <selection activeCell="H5" sqref="H5"/>
    </sheetView>
  </sheetViews>
  <sheetFormatPr defaultColWidth="9.140625" defaultRowHeight="12.75"/>
  <cols>
    <col min="1" max="1" width="5.28125" style="28" customWidth="1"/>
    <col min="2" max="2" width="45.28125" style="0" customWidth="1"/>
  </cols>
  <sheetData>
    <row r="2" spans="1:6" ht="38.25">
      <c r="A2" s="59">
        <v>1</v>
      </c>
      <c r="B2" s="60" t="s">
        <v>148</v>
      </c>
      <c r="C2" s="32"/>
      <c r="D2" s="32"/>
      <c r="E2" s="32"/>
      <c r="F2" s="32"/>
    </row>
    <row r="3" spans="1:2" ht="51">
      <c r="A3" s="59">
        <v>2</v>
      </c>
      <c r="B3" s="60" t="s">
        <v>159</v>
      </c>
    </row>
    <row r="4" spans="1:2" ht="51">
      <c r="A4" s="59">
        <v>3</v>
      </c>
      <c r="B4" s="60" t="s">
        <v>149</v>
      </c>
    </row>
    <row r="5" spans="1:2" ht="63.75">
      <c r="A5" s="59">
        <v>4</v>
      </c>
      <c r="B5" s="60" t="s">
        <v>153</v>
      </c>
    </row>
    <row r="6" spans="1:2" ht="76.5">
      <c r="A6" s="59">
        <v>5</v>
      </c>
      <c r="B6" s="60" t="s">
        <v>141</v>
      </c>
    </row>
    <row r="7" spans="1:2" ht="51">
      <c r="A7" s="59">
        <v>6</v>
      </c>
      <c r="B7" s="60" t="s">
        <v>158</v>
      </c>
    </row>
    <row r="8" spans="1:2" ht="76.5">
      <c r="A8" s="59">
        <v>7</v>
      </c>
      <c r="B8" s="60" t="s">
        <v>131</v>
      </c>
    </row>
    <row r="9" spans="1:2" ht="51">
      <c r="A9" s="59">
        <v>8</v>
      </c>
      <c r="B9" s="60" t="s">
        <v>146</v>
      </c>
    </row>
    <row r="10" spans="1:2" ht="51">
      <c r="A10" s="59">
        <v>9</v>
      </c>
      <c r="B10" s="60" t="s">
        <v>152</v>
      </c>
    </row>
    <row r="11" spans="1:2" ht="63.75">
      <c r="A11" s="59">
        <v>10</v>
      </c>
      <c r="B11" s="60" t="s">
        <v>145</v>
      </c>
    </row>
    <row r="12" spans="1:2" ht="38.25">
      <c r="A12" s="59">
        <v>11</v>
      </c>
      <c r="B12" s="60" t="s">
        <v>117</v>
      </c>
    </row>
    <row r="13" spans="1:2" ht="38.25">
      <c r="A13" s="59">
        <v>12</v>
      </c>
      <c r="B13" s="60" t="s">
        <v>126</v>
      </c>
    </row>
    <row r="14" spans="1:2" ht="63.75">
      <c r="A14" s="59">
        <v>13</v>
      </c>
      <c r="B14" s="60" t="s">
        <v>156</v>
      </c>
    </row>
    <row r="15" spans="1:2" ht="51">
      <c r="A15" s="59">
        <v>14</v>
      </c>
      <c r="B15" s="60" t="s">
        <v>151</v>
      </c>
    </row>
    <row r="16" spans="1:2" ht="63.75">
      <c r="A16" s="59">
        <v>15</v>
      </c>
      <c r="B16" s="60" t="s">
        <v>144</v>
      </c>
    </row>
    <row r="17" spans="1:2" ht="76.5">
      <c r="A17" s="59">
        <v>16</v>
      </c>
      <c r="B17" s="60" t="s">
        <v>147</v>
      </c>
    </row>
    <row r="18" spans="1:2" ht="12.75">
      <c r="A18" s="59">
        <v>17</v>
      </c>
      <c r="B18" s="60" t="s">
        <v>127</v>
      </c>
    </row>
    <row r="19" spans="1:2" ht="76.5">
      <c r="A19" s="59">
        <v>18</v>
      </c>
      <c r="B19" s="60" t="s">
        <v>129</v>
      </c>
    </row>
    <row r="20" spans="1:2" ht="63.75">
      <c r="A20" s="59">
        <v>19</v>
      </c>
      <c r="B20" s="60" t="s">
        <v>130</v>
      </c>
    </row>
    <row r="21" spans="1:2" ht="38.25">
      <c r="A21" s="59">
        <v>20</v>
      </c>
      <c r="B21" s="60" t="s">
        <v>155</v>
      </c>
    </row>
    <row r="22" spans="1:2" ht="63.75">
      <c r="A22" s="59">
        <v>21</v>
      </c>
      <c r="B22" s="60" t="s">
        <v>154</v>
      </c>
    </row>
    <row r="23" spans="1:2" ht="51">
      <c r="A23" s="59">
        <v>22</v>
      </c>
      <c r="B23" s="60" t="s">
        <v>150</v>
      </c>
    </row>
    <row r="24" spans="1:2" ht="63.75">
      <c r="A24" s="59">
        <v>23</v>
      </c>
      <c r="B24" s="60" t="s">
        <v>157</v>
      </c>
    </row>
    <row r="25" spans="1:2" ht="38.25">
      <c r="A25" s="59">
        <v>24</v>
      </c>
      <c r="B25" s="60" t="s">
        <v>128</v>
      </c>
    </row>
    <row r="26" spans="1:2" ht="12.75">
      <c r="A26" s="33"/>
      <c r="B26" s="31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2" ht="12.75">
      <c r="A32" s="33"/>
      <c r="B32" s="31"/>
    </row>
    <row r="33" spans="1:2" ht="12.75">
      <c r="A33" s="33"/>
      <c r="B33" s="31"/>
    </row>
    <row r="34" spans="1:2" ht="12.75">
      <c r="A34" s="33"/>
      <c r="B34" s="31"/>
    </row>
    <row r="35" spans="1:2" ht="12.75">
      <c r="A35" s="33"/>
      <c r="B35" s="31"/>
    </row>
    <row r="36" spans="1:2" ht="12.75">
      <c r="A36" s="33"/>
      <c r="B36" s="31"/>
    </row>
    <row r="37" spans="1:2" ht="12.75">
      <c r="A37" s="33"/>
      <c r="B37" s="31"/>
    </row>
    <row r="38" spans="1:2" ht="12.75">
      <c r="A38" s="33"/>
      <c r="B38" s="31"/>
    </row>
    <row r="39" spans="1:2" ht="12.75">
      <c r="A39" s="33"/>
      <c r="B39" s="31"/>
    </row>
    <row r="40" spans="1:2" ht="12.75">
      <c r="A40" s="33"/>
      <c r="B40" s="31"/>
    </row>
    <row r="41" spans="1:2" ht="12.75">
      <c r="A41" s="33"/>
      <c r="B41" s="31"/>
    </row>
    <row r="42" spans="1:2" ht="12.75">
      <c r="A42" s="33"/>
      <c r="B42" s="31"/>
    </row>
    <row r="43" spans="1:2" ht="12.75">
      <c r="A43" s="33"/>
      <c r="B43" s="31"/>
    </row>
  </sheetData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F26"/>
  <sheetViews>
    <sheetView workbookViewId="0" topLeftCell="A1">
      <selection activeCell="C19" sqref="C19"/>
    </sheetView>
  </sheetViews>
  <sheetFormatPr defaultColWidth="9.140625" defaultRowHeight="12.75"/>
  <cols>
    <col min="1" max="1" width="3.8515625" style="28" customWidth="1"/>
    <col min="2" max="2" width="12.28125" style="0" bestFit="1" customWidth="1"/>
    <col min="3" max="3" width="11.57421875" style="0" bestFit="1" customWidth="1"/>
    <col min="4" max="4" width="11.8515625" style="0" bestFit="1" customWidth="1"/>
    <col min="5" max="5" width="11.28125" style="0" bestFit="1" customWidth="1"/>
    <col min="6" max="6" width="10.140625" style="0" bestFit="1" customWidth="1"/>
  </cols>
  <sheetData>
    <row r="2" spans="1:6" ht="12.75" customHeight="1">
      <c r="A2" s="35">
        <v>1</v>
      </c>
      <c r="B2" s="51" t="s">
        <v>118</v>
      </c>
      <c r="C2" s="51" t="s">
        <v>116</v>
      </c>
      <c r="D2" s="51" t="s">
        <v>116</v>
      </c>
      <c r="E2" s="52" t="s">
        <v>180</v>
      </c>
      <c r="F2" s="57"/>
    </row>
    <row r="3" spans="1:5" ht="12.75">
      <c r="A3" s="35">
        <v>2</v>
      </c>
      <c r="B3" s="51" t="s">
        <v>118</v>
      </c>
      <c r="C3" s="51" t="s">
        <v>114</v>
      </c>
      <c r="D3" s="51" t="s">
        <v>116</v>
      </c>
      <c r="E3" s="52" t="s">
        <v>184</v>
      </c>
    </row>
    <row r="4" spans="1:5" ht="12.75">
      <c r="A4" s="35">
        <v>3</v>
      </c>
      <c r="B4" s="51" t="s">
        <v>118</v>
      </c>
      <c r="C4" s="51" t="s">
        <v>142</v>
      </c>
      <c r="D4" s="51" t="s">
        <v>116</v>
      </c>
      <c r="E4" s="52" t="s">
        <v>181</v>
      </c>
    </row>
    <row r="5" spans="1:5" ht="12.75">
      <c r="A5" s="35">
        <v>4</v>
      </c>
      <c r="B5" s="51" t="s">
        <v>118</v>
      </c>
      <c r="C5" s="51" t="s">
        <v>132</v>
      </c>
      <c r="D5" s="51" t="s">
        <v>116</v>
      </c>
      <c r="E5" s="52" t="s">
        <v>165</v>
      </c>
    </row>
    <row r="6" spans="1:5" ht="12.75">
      <c r="A6" s="35">
        <v>5</v>
      </c>
      <c r="B6" s="51" t="s">
        <v>118</v>
      </c>
      <c r="C6" s="51" t="s">
        <v>116</v>
      </c>
      <c r="D6" s="51" t="s">
        <v>116</v>
      </c>
      <c r="E6" s="52" t="s">
        <v>168</v>
      </c>
    </row>
    <row r="7" spans="1:5" ht="12.75">
      <c r="A7" s="35">
        <v>6</v>
      </c>
      <c r="B7" s="51" t="s">
        <v>122</v>
      </c>
      <c r="C7" s="51" t="s">
        <v>116</v>
      </c>
      <c r="D7" s="51" t="s">
        <v>143</v>
      </c>
      <c r="E7" s="52" t="s">
        <v>183</v>
      </c>
    </row>
    <row r="8" spans="1:5" ht="12.75">
      <c r="A8" s="35">
        <v>7</v>
      </c>
      <c r="B8" s="51" t="s">
        <v>116</v>
      </c>
      <c r="C8" s="51" t="s">
        <v>116</v>
      </c>
      <c r="D8" s="51" t="s">
        <v>116</v>
      </c>
      <c r="E8" s="52" t="s">
        <v>169</v>
      </c>
    </row>
    <row r="9" spans="1:5" ht="12.75">
      <c r="A9" s="35">
        <v>8</v>
      </c>
      <c r="B9" s="51" t="s">
        <v>122</v>
      </c>
      <c r="C9" s="51" t="s">
        <v>114</v>
      </c>
      <c r="D9" s="51" t="s">
        <v>123</v>
      </c>
      <c r="E9" s="52" t="s">
        <v>173</v>
      </c>
    </row>
    <row r="10" spans="1:5" ht="12.75">
      <c r="A10" s="35">
        <v>9</v>
      </c>
      <c r="B10" s="51" t="s">
        <v>122</v>
      </c>
      <c r="C10" s="51" t="s">
        <v>116</v>
      </c>
      <c r="D10" s="51" t="s">
        <v>116</v>
      </c>
      <c r="E10" s="52" t="s">
        <v>166</v>
      </c>
    </row>
    <row r="11" spans="1:5" ht="12.75">
      <c r="A11" s="35">
        <v>10</v>
      </c>
      <c r="B11" s="51" t="s">
        <v>122</v>
      </c>
      <c r="C11" s="51" t="s">
        <v>116</v>
      </c>
      <c r="D11" s="51" t="s">
        <v>116</v>
      </c>
      <c r="E11" s="52" t="s">
        <v>172</v>
      </c>
    </row>
    <row r="12" spans="1:5" ht="12.75">
      <c r="A12" s="35">
        <v>11</v>
      </c>
      <c r="B12" s="51" t="s">
        <v>115</v>
      </c>
      <c r="C12" s="51" t="s">
        <v>135</v>
      </c>
      <c r="D12" s="51" t="s">
        <v>116</v>
      </c>
      <c r="E12" s="52" t="s">
        <v>92</v>
      </c>
    </row>
    <row r="13" spans="1:5" ht="12.75">
      <c r="A13" s="35">
        <v>12</v>
      </c>
      <c r="B13" s="51" t="s">
        <v>124</v>
      </c>
      <c r="C13" s="51" t="s">
        <v>116</v>
      </c>
      <c r="D13" s="51" t="s">
        <v>116</v>
      </c>
      <c r="E13" s="52" t="s">
        <v>175</v>
      </c>
    </row>
    <row r="14" spans="1:5" ht="12.75">
      <c r="A14" s="35">
        <v>13</v>
      </c>
      <c r="B14" s="51" t="s">
        <v>116</v>
      </c>
      <c r="C14" s="51" t="s">
        <v>116</v>
      </c>
      <c r="D14" s="51" t="s">
        <v>116</v>
      </c>
      <c r="E14" s="52" t="s">
        <v>174</v>
      </c>
    </row>
    <row r="15" spans="1:5" ht="12.75">
      <c r="A15" s="35">
        <v>14</v>
      </c>
      <c r="B15" s="51" t="s">
        <v>120</v>
      </c>
      <c r="C15" s="51" t="s">
        <v>121</v>
      </c>
      <c r="D15" s="51" t="s">
        <v>116</v>
      </c>
      <c r="E15" s="52" t="s">
        <v>163</v>
      </c>
    </row>
    <row r="16" spans="1:5" ht="12.75">
      <c r="A16" s="35">
        <v>15</v>
      </c>
      <c r="B16" s="51" t="s">
        <v>116</v>
      </c>
      <c r="C16" s="51" t="s">
        <v>116</v>
      </c>
      <c r="D16" s="51" t="s">
        <v>116</v>
      </c>
      <c r="E16" s="52" t="s">
        <v>167</v>
      </c>
    </row>
    <row r="17" spans="1:5" ht="12.75">
      <c r="A17" s="35">
        <v>16</v>
      </c>
      <c r="B17" s="51" t="s">
        <v>118</v>
      </c>
      <c r="C17" s="51" t="s">
        <v>116</v>
      </c>
      <c r="D17" s="51" t="s">
        <v>116</v>
      </c>
      <c r="E17" s="52" t="s">
        <v>179</v>
      </c>
    </row>
    <row r="18" spans="1:5" ht="12.75">
      <c r="A18" s="35">
        <v>17</v>
      </c>
      <c r="B18" s="51" t="s">
        <v>185</v>
      </c>
      <c r="C18" s="51" t="s">
        <v>185</v>
      </c>
      <c r="D18" s="51" t="s">
        <v>185</v>
      </c>
      <c r="E18" s="52" t="s">
        <v>177</v>
      </c>
    </row>
    <row r="19" spans="1:5" ht="12.75">
      <c r="A19" s="35">
        <v>18</v>
      </c>
      <c r="B19" s="51" t="s">
        <v>118</v>
      </c>
      <c r="C19" s="51" t="s">
        <v>210</v>
      </c>
      <c r="D19" s="51" t="s">
        <v>119</v>
      </c>
      <c r="E19" s="52" t="s">
        <v>162</v>
      </c>
    </row>
    <row r="20" spans="1:5" ht="12.75">
      <c r="A20" s="35">
        <v>19</v>
      </c>
      <c r="B20" s="51" t="s">
        <v>118</v>
      </c>
      <c r="C20" s="51" t="s">
        <v>116</v>
      </c>
      <c r="D20" s="51" t="s">
        <v>116</v>
      </c>
      <c r="E20" s="52" t="s">
        <v>164</v>
      </c>
    </row>
    <row r="21" spans="1:5" ht="12.75">
      <c r="A21" s="35">
        <v>20</v>
      </c>
      <c r="B21" s="51" t="s">
        <v>118</v>
      </c>
      <c r="C21" s="51" t="s">
        <v>116</v>
      </c>
      <c r="D21" s="51" t="s">
        <v>116</v>
      </c>
      <c r="E21" s="52" t="s">
        <v>171</v>
      </c>
    </row>
    <row r="22" spans="1:5" ht="12.75">
      <c r="A22" s="35">
        <v>21</v>
      </c>
      <c r="B22" s="51" t="s">
        <v>118</v>
      </c>
      <c r="C22" s="51" t="s">
        <v>116</v>
      </c>
      <c r="D22" s="51" t="s">
        <v>116</v>
      </c>
      <c r="E22" s="52" t="s">
        <v>170</v>
      </c>
    </row>
    <row r="23" spans="1:5" ht="12.75">
      <c r="A23" s="35">
        <v>22</v>
      </c>
      <c r="B23" s="51" t="s">
        <v>118</v>
      </c>
      <c r="C23" s="51" t="s">
        <v>116</v>
      </c>
      <c r="D23" s="51" t="s">
        <v>143</v>
      </c>
      <c r="E23" s="52" t="s">
        <v>182</v>
      </c>
    </row>
    <row r="24" spans="1:5" ht="12.75">
      <c r="A24" s="35">
        <v>23</v>
      </c>
      <c r="B24" s="51" t="s">
        <v>118</v>
      </c>
      <c r="C24" s="51" t="s">
        <v>116</v>
      </c>
      <c r="D24" s="51" t="s">
        <v>116</v>
      </c>
      <c r="E24" s="52" t="s">
        <v>176</v>
      </c>
    </row>
    <row r="25" spans="1:5" ht="12.75" customHeight="1">
      <c r="A25" s="35">
        <v>24</v>
      </c>
      <c r="B25" s="51" t="s">
        <v>125</v>
      </c>
      <c r="C25" s="51" t="s">
        <v>116</v>
      </c>
      <c r="D25" s="51" t="s">
        <v>116</v>
      </c>
      <c r="E25" s="52" t="s">
        <v>178</v>
      </c>
    </row>
    <row r="26" spans="1:5" ht="12.75">
      <c r="A26" s="35">
        <v>25</v>
      </c>
      <c r="B26" s="51" t="s">
        <v>185</v>
      </c>
      <c r="C26" s="51" t="s">
        <v>185</v>
      </c>
      <c r="D26" s="51" t="s">
        <v>185</v>
      </c>
      <c r="E26" s="52"/>
    </row>
  </sheetData>
  <sheetProtection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A38"/>
  <sheetViews>
    <sheetView workbookViewId="0" topLeftCell="A1">
      <pane xSplit="22" topLeftCell="W1" activePane="topRight" state="frozen"/>
      <selection pane="topLeft" activeCell="A1" sqref="A1"/>
      <selection pane="topRight" activeCell="D11" sqref="D11:T12"/>
    </sheetView>
  </sheetViews>
  <sheetFormatPr defaultColWidth="9.140625" defaultRowHeight="12.75"/>
  <cols>
    <col min="2" max="2" width="2.140625" style="0" bestFit="1" customWidth="1"/>
    <col min="3" max="11" width="6.28125" style="0" customWidth="1"/>
    <col min="12" max="12" width="6.00390625" style="0" customWidth="1"/>
    <col min="13" max="13" width="6.28125" style="0" customWidth="1"/>
    <col min="14" max="14" width="4.00390625" style="0" customWidth="1"/>
    <col min="15" max="16" width="6.28125" style="0" customWidth="1"/>
    <col min="17" max="17" width="4.8515625" style="0" customWidth="1"/>
    <col min="18" max="20" width="6.28125" style="0" customWidth="1"/>
  </cols>
  <sheetData>
    <row r="1" spans="1:22" s="4" customFormat="1" ht="11.25">
      <c r="A1" s="25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4" customFormat="1" ht="11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4" customFormat="1" ht="12.75">
      <c r="A3" s="189"/>
      <c r="B3" s="191" t="s">
        <v>55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3"/>
      <c r="U3" s="26"/>
      <c r="V3" s="194"/>
    </row>
    <row r="4" spans="1:22" s="4" customFormat="1" ht="11.25">
      <c r="A4" s="190"/>
      <c r="B4" s="195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7"/>
      <c r="V4" s="194"/>
    </row>
    <row r="5" spans="1:22" s="4" customFormat="1" ht="12.75">
      <c r="A5" s="190"/>
      <c r="B5" s="198" t="s">
        <v>56</v>
      </c>
      <c r="C5" s="199"/>
      <c r="D5" s="200" t="s">
        <v>76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199"/>
      <c r="U5" s="27"/>
      <c r="V5" s="194"/>
    </row>
    <row r="6" spans="1:22" s="4" customFormat="1" ht="12.75">
      <c r="A6" s="171"/>
      <c r="B6" s="198" t="s">
        <v>57</v>
      </c>
      <c r="C6" s="199"/>
      <c r="D6" s="200" t="s">
        <v>66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99"/>
      <c r="U6" s="27"/>
      <c r="V6" s="194"/>
    </row>
    <row r="7" spans="1:22" s="4" customFormat="1" ht="12.75">
      <c r="A7" s="171"/>
      <c r="B7" s="198" t="s">
        <v>58</v>
      </c>
      <c r="C7" s="199"/>
      <c r="D7" s="202" t="s">
        <v>70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199"/>
      <c r="U7" s="27"/>
      <c r="V7" s="194"/>
    </row>
    <row r="8" spans="1:22" s="4" customFormat="1" ht="12.75">
      <c r="A8" s="171"/>
      <c r="B8" s="198" t="s">
        <v>59</v>
      </c>
      <c r="C8" s="199"/>
      <c r="D8" s="203" t="s">
        <v>71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199"/>
      <c r="U8" s="27"/>
      <c r="V8" s="194"/>
    </row>
    <row r="9" spans="1:22" s="4" customFormat="1" ht="12.75">
      <c r="A9" s="171"/>
      <c r="B9" s="198" t="s">
        <v>60</v>
      </c>
      <c r="C9" s="199"/>
      <c r="D9" s="204" t="s">
        <v>72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199"/>
      <c r="U9" s="27"/>
      <c r="V9" s="194"/>
    </row>
    <row r="10" spans="1:22" s="4" customFormat="1" ht="12.75">
      <c r="A10" s="171"/>
      <c r="B10" s="198" t="s">
        <v>61</v>
      </c>
      <c r="C10" s="199"/>
      <c r="D10" s="205" t="s">
        <v>73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199"/>
      <c r="U10" s="27"/>
      <c r="V10" s="194"/>
    </row>
    <row r="11" spans="1:22" s="4" customFormat="1" ht="12.75">
      <c r="A11" s="171"/>
      <c r="B11" s="198" t="s">
        <v>62</v>
      </c>
      <c r="C11" s="199"/>
      <c r="D11" s="205" t="s">
        <v>74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199"/>
      <c r="U11" s="27"/>
      <c r="V11" s="194"/>
    </row>
    <row r="12" spans="1:22" s="4" customFormat="1" ht="12.75">
      <c r="A12" s="171"/>
      <c r="B12" s="198" t="s">
        <v>63</v>
      </c>
      <c r="C12" s="199"/>
      <c r="D12" s="206" t="s">
        <v>89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8"/>
      <c r="U12" s="27"/>
      <c r="V12" s="194"/>
    </row>
    <row r="13" spans="1:22" s="4" customFormat="1" ht="12.75">
      <c r="A13" s="171"/>
      <c r="B13" s="209" t="s">
        <v>64</v>
      </c>
      <c r="C13" s="210"/>
      <c r="D13" s="206" t="s">
        <v>78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8"/>
      <c r="U13" s="27"/>
      <c r="V13" s="194"/>
    </row>
    <row r="14" spans="1:22" s="4" customFormat="1" ht="12.75">
      <c r="A14" s="171"/>
      <c r="B14" s="211"/>
      <c r="C14" s="212"/>
      <c r="D14" s="213" t="s">
        <v>79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 s="27"/>
      <c r="V14" s="194"/>
    </row>
    <row r="15" spans="1:22" s="4" customFormat="1" ht="12.75">
      <c r="A15" s="171"/>
      <c r="B15" s="198" t="s">
        <v>65</v>
      </c>
      <c r="C15" s="199"/>
      <c r="D15" s="216" t="s">
        <v>67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/>
      <c r="U15" s="27"/>
      <c r="V15" s="194"/>
    </row>
    <row r="16" spans="1:22" s="4" customFormat="1" ht="12.75">
      <c r="A16" s="171"/>
      <c r="B16" s="198" t="s">
        <v>68</v>
      </c>
      <c r="C16" s="199"/>
      <c r="D16" s="200" t="s">
        <v>77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199"/>
      <c r="U16" s="27"/>
      <c r="V16" s="194"/>
    </row>
    <row r="17" spans="1:22" s="4" customFormat="1" ht="12.75">
      <c r="A17" s="171"/>
      <c r="B17" s="198" t="s">
        <v>75</v>
      </c>
      <c r="C17" s="199"/>
      <c r="D17" s="200" t="s">
        <v>69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199"/>
      <c r="U17" s="27"/>
      <c r="V17" s="194"/>
    </row>
    <row r="18" spans="1:22" s="4" customFormat="1" ht="11.2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</row>
    <row r="19" spans="1:22" s="4" customFormat="1" ht="11.25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</row>
    <row r="20" spans="1:22" s="4" customFormat="1" ht="11.2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</row>
    <row r="21" spans="1:22" s="4" customFormat="1" ht="11.25">
      <c r="A21" s="25"/>
      <c r="B21" s="217" t="s">
        <v>80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9"/>
      <c r="U21" s="25"/>
      <c r="V21" s="25"/>
    </row>
    <row r="22" spans="1:22" s="4" customFormat="1" ht="11.2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</row>
    <row r="23" spans="1:22" s="4" customFormat="1" ht="11.25" customHeight="1">
      <c r="A23" s="220"/>
      <c r="B23" s="130" t="s">
        <v>17</v>
      </c>
      <c r="C23" s="12" t="s">
        <v>14</v>
      </c>
      <c r="D23" s="14" t="s">
        <v>81</v>
      </c>
      <c r="E23" s="12" t="s">
        <v>20</v>
      </c>
      <c r="F23" s="14" t="s">
        <v>82</v>
      </c>
      <c r="G23" s="12" t="s">
        <v>6</v>
      </c>
      <c r="H23" s="13">
        <v>1</v>
      </c>
      <c r="I23" s="123" t="s">
        <v>136</v>
      </c>
      <c r="J23" s="123"/>
      <c r="K23" s="123"/>
      <c r="L23" s="123"/>
      <c r="M23" s="15" t="s">
        <v>48</v>
      </c>
      <c r="N23" s="136">
        <v>11112007</v>
      </c>
      <c r="O23" s="137"/>
      <c r="P23" s="16" t="s">
        <v>19</v>
      </c>
      <c r="Q23" s="134" t="s">
        <v>83</v>
      </c>
      <c r="R23" s="135"/>
      <c r="S23" s="135"/>
      <c r="T23" s="135"/>
      <c r="U23" s="154"/>
      <c r="V23" s="194"/>
    </row>
    <row r="24" spans="1:22" s="4" customFormat="1" ht="11.25">
      <c r="A24" s="220"/>
      <c r="B24" s="130"/>
      <c r="C24" s="12" t="s">
        <v>14</v>
      </c>
      <c r="D24" s="14" t="s">
        <v>84</v>
      </c>
      <c r="E24" s="12" t="s">
        <v>20</v>
      </c>
      <c r="F24" s="14" t="s">
        <v>85</v>
      </c>
      <c r="G24" s="12" t="s">
        <v>6</v>
      </c>
      <c r="H24" s="13">
        <v>16</v>
      </c>
      <c r="I24" s="123" t="s">
        <v>137</v>
      </c>
      <c r="J24" s="123"/>
      <c r="K24" s="123"/>
      <c r="L24" s="123"/>
      <c r="M24" s="15" t="s">
        <v>48</v>
      </c>
      <c r="N24" s="127">
        <v>11112007</v>
      </c>
      <c r="O24" s="128"/>
      <c r="P24" s="16" t="s">
        <v>19</v>
      </c>
      <c r="Q24" s="124"/>
      <c r="R24" s="125"/>
      <c r="S24" s="125"/>
      <c r="T24" s="126"/>
      <c r="U24" s="154"/>
      <c r="V24" s="194"/>
    </row>
    <row r="25" spans="1:22" s="4" customFormat="1" ht="11.25">
      <c r="A25" s="220"/>
      <c r="B25" s="131"/>
      <c r="C25" s="12" t="s">
        <v>14</v>
      </c>
      <c r="D25" s="14"/>
      <c r="E25" s="12" t="s">
        <v>20</v>
      </c>
      <c r="F25" s="14"/>
      <c r="G25" s="12" t="s">
        <v>6</v>
      </c>
      <c r="H25" s="13"/>
      <c r="I25" s="123">
        <f>IF(H25="","",IF(H25&gt;23,"código inválido",IF(H25=0,"código inválido",IF(H25&lt;0,"código inválido",VLOOKUP(H25,$C$11:$F$31,2)))))</f>
      </c>
      <c r="J25" s="123"/>
      <c r="K25" s="123"/>
      <c r="L25" s="123"/>
      <c r="M25" s="15" t="s">
        <v>48</v>
      </c>
      <c r="N25" s="127"/>
      <c r="O25" s="128"/>
      <c r="P25" s="16" t="s">
        <v>19</v>
      </c>
      <c r="Q25" s="124"/>
      <c r="R25" s="125"/>
      <c r="S25" s="125"/>
      <c r="T25" s="126"/>
      <c r="U25" s="154"/>
      <c r="V25" s="194"/>
    </row>
    <row r="26" spans="1:22" s="4" customFormat="1" ht="11.25" customHeight="1">
      <c r="A26" s="220"/>
      <c r="B26" s="132" t="s">
        <v>15</v>
      </c>
      <c r="C26" s="17" t="s">
        <v>14</v>
      </c>
      <c r="D26" s="14" t="s">
        <v>86</v>
      </c>
      <c r="E26" s="17" t="s">
        <v>20</v>
      </c>
      <c r="F26" s="14" t="s">
        <v>87</v>
      </c>
      <c r="G26" s="17" t="s">
        <v>16</v>
      </c>
      <c r="H26" s="18">
        <v>4</v>
      </c>
      <c r="I26" s="86" t="s">
        <v>10</v>
      </c>
      <c r="J26" s="79"/>
      <c r="K26" s="79"/>
      <c r="L26" s="80"/>
      <c r="M26" s="19" t="s">
        <v>48</v>
      </c>
      <c r="N26" s="127">
        <v>11112007</v>
      </c>
      <c r="O26" s="128"/>
      <c r="P26" s="20" t="s">
        <v>49</v>
      </c>
      <c r="Q26" s="13">
        <v>10</v>
      </c>
      <c r="R26" s="75" t="s">
        <v>138</v>
      </c>
      <c r="S26" s="75"/>
      <c r="T26" s="75"/>
      <c r="U26" s="154"/>
      <c r="V26" s="194"/>
    </row>
    <row r="27" spans="1:22" s="4" customFormat="1" ht="11.25">
      <c r="A27" s="220"/>
      <c r="B27" s="132"/>
      <c r="C27" s="17" t="s">
        <v>14</v>
      </c>
      <c r="D27" s="14"/>
      <c r="E27" s="17" t="s">
        <v>20</v>
      </c>
      <c r="F27" s="14"/>
      <c r="G27" s="17" t="s">
        <v>16</v>
      </c>
      <c r="H27" s="18"/>
      <c r="I27" s="86">
        <f>IF(H27="","",IF(H27&gt;15,"código inválido",IF(H27=0,"código inválido",IF(H27&lt;0,"código inválido",VLOOKUP($H27,$G$11:$J$23,2)))))</f>
      </c>
      <c r="J27" s="79"/>
      <c r="K27" s="79"/>
      <c r="L27" s="80"/>
      <c r="M27" s="19" t="s">
        <v>48</v>
      </c>
      <c r="N27" s="127"/>
      <c r="O27" s="128"/>
      <c r="P27" s="20" t="s">
        <v>49</v>
      </c>
      <c r="Q27" s="13"/>
      <c r="R27" s="75">
        <f>IF(Q27="","",IF(Q27&gt;18,"código inválido",IF(Q27=0,"código inválido",IF(Q27&lt;0,"código inválido",VLOOKUP(Q27,$K$11:$O$26,2,)))))</f>
      </c>
      <c r="S27" s="75"/>
      <c r="T27" s="75"/>
      <c r="U27" s="154"/>
      <c r="V27" s="194"/>
    </row>
    <row r="28" spans="1:22" s="4" customFormat="1" ht="11.25">
      <c r="A28" s="220"/>
      <c r="B28" s="132"/>
      <c r="C28" s="17" t="s">
        <v>14</v>
      </c>
      <c r="D28" s="14"/>
      <c r="E28" s="17" t="s">
        <v>20</v>
      </c>
      <c r="F28" s="14"/>
      <c r="G28" s="17" t="s">
        <v>16</v>
      </c>
      <c r="H28" s="18"/>
      <c r="I28" s="86">
        <f>IF(H28="","",IF(H28&gt;15,"código inválido",IF(H28=0,"código inválido",IF(H28&lt;0,"código inválido",VLOOKUP($H28,$G$11:$J$23,2)))))</f>
      </c>
      <c r="J28" s="79"/>
      <c r="K28" s="79"/>
      <c r="L28" s="80"/>
      <c r="M28" s="19" t="s">
        <v>48</v>
      </c>
      <c r="N28" s="127"/>
      <c r="O28" s="128"/>
      <c r="P28" s="20" t="s">
        <v>49</v>
      </c>
      <c r="Q28" s="13"/>
      <c r="R28" s="75">
        <f>IF(Q28="","",IF(Q28&gt;18,"código inválido",IF(Q28=0,"código inválido",IF(Q28&lt;0,"código inválido",VLOOKUP(Q28,$K$11:$O$26,2,)))))</f>
      </c>
      <c r="S28" s="75"/>
      <c r="T28" s="75"/>
      <c r="U28" s="154"/>
      <c r="V28" s="194"/>
    </row>
    <row r="29" spans="1:22" s="4" customFormat="1" ht="11.25" customHeight="1">
      <c r="A29" s="220"/>
      <c r="B29" s="188" t="s">
        <v>18</v>
      </c>
      <c r="C29" s="21" t="s">
        <v>50</v>
      </c>
      <c r="D29" s="13">
        <v>4</v>
      </c>
      <c r="E29" s="133" t="s">
        <v>139</v>
      </c>
      <c r="F29" s="133"/>
      <c r="G29" s="133"/>
      <c r="H29" s="133"/>
      <c r="I29" s="21" t="s">
        <v>13</v>
      </c>
      <c r="J29" s="127"/>
      <c r="K29" s="128"/>
      <c r="L29" s="21" t="s">
        <v>50</v>
      </c>
      <c r="M29" s="18"/>
      <c r="N29" s="133">
        <f>IF(M29="","",IF(M29&gt;10,"código inválido",IF(M29=0,"código inválido",IF(M29&lt;0,"código inválido",VLOOKUP(M29,$P$11:$T$19,2)))))</f>
      </c>
      <c r="O29" s="133"/>
      <c r="P29" s="133"/>
      <c r="Q29" s="133"/>
      <c r="R29" s="21" t="s">
        <v>13</v>
      </c>
      <c r="S29" s="127"/>
      <c r="T29" s="128"/>
      <c r="U29" s="154"/>
      <c r="V29" s="194"/>
    </row>
    <row r="30" spans="1:22" s="4" customFormat="1" ht="11.25">
      <c r="A30" s="220"/>
      <c r="B30" s="188"/>
      <c r="C30" s="21" t="s">
        <v>50</v>
      </c>
      <c r="D30" s="13">
        <v>5</v>
      </c>
      <c r="E30" s="133" t="s">
        <v>140</v>
      </c>
      <c r="F30" s="133"/>
      <c r="G30" s="133"/>
      <c r="H30" s="133"/>
      <c r="I30" s="21" t="s">
        <v>13</v>
      </c>
      <c r="J30" s="127"/>
      <c r="K30" s="128"/>
      <c r="L30" s="21" t="s">
        <v>50</v>
      </c>
      <c r="M30" s="18"/>
      <c r="N30" s="133">
        <f>IF(M30="","",IF(M30&gt;10,"código inválido",IF(M30=0,"código inválido",IF(M30&lt;0,"código inválido",VLOOKUP(M30,$P$11:$T$19,2)))))</f>
      </c>
      <c r="O30" s="133"/>
      <c r="P30" s="133"/>
      <c r="Q30" s="133"/>
      <c r="R30" s="21" t="s">
        <v>13</v>
      </c>
      <c r="S30" s="127"/>
      <c r="T30" s="128"/>
      <c r="U30" s="154"/>
      <c r="V30" s="194"/>
    </row>
    <row r="31" spans="1:22" s="4" customFormat="1" ht="11.25">
      <c r="A31" s="220"/>
      <c r="B31" s="188"/>
      <c r="C31" s="21" t="s">
        <v>50</v>
      </c>
      <c r="D31" s="13">
        <v>6</v>
      </c>
      <c r="E31" s="133" t="s">
        <v>53</v>
      </c>
      <c r="F31" s="133"/>
      <c r="G31" s="133"/>
      <c r="H31" s="133"/>
      <c r="I31" s="21" t="s">
        <v>13</v>
      </c>
      <c r="J31" s="127"/>
      <c r="K31" s="128"/>
      <c r="L31" s="21" t="s">
        <v>50</v>
      </c>
      <c r="M31" s="13"/>
      <c r="N31" s="133">
        <f>IF(M31="","",IF(M31&gt;10,"código inválido",IF(M31=0,"código inválido",IF(M31&lt;0,"código inválido",VLOOKUP(M31,$P$11:$T$19,2)))))</f>
      </c>
      <c r="O31" s="133"/>
      <c r="P31" s="133"/>
      <c r="Q31" s="133"/>
      <c r="R31" s="21" t="s">
        <v>13</v>
      </c>
      <c r="S31" s="127"/>
      <c r="T31" s="128"/>
      <c r="U31" s="154"/>
      <c r="V31" s="194"/>
    </row>
    <row r="32" spans="1:22" s="4" customFormat="1" ht="12.75">
      <c r="A32" s="25"/>
      <c r="B32" s="221" t="s">
        <v>88</v>
      </c>
      <c r="C32" s="222"/>
      <c r="D32" s="222"/>
      <c r="E32" s="222"/>
      <c r="F32" s="222"/>
      <c r="G32" s="222"/>
      <c r="H32" s="222"/>
      <c r="I32" s="222"/>
      <c r="J32" s="29" t="s">
        <v>14</v>
      </c>
      <c r="K32" s="30" t="s">
        <v>81</v>
      </c>
      <c r="L32" s="29" t="s">
        <v>20</v>
      </c>
      <c r="M32" s="30" t="s">
        <v>82</v>
      </c>
      <c r="N32" s="223"/>
      <c r="O32" s="222"/>
      <c r="P32" s="222"/>
      <c r="Q32" s="222"/>
      <c r="R32" s="222"/>
      <c r="S32" s="222"/>
      <c r="T32" s="222"/>
      <c r="U32" s="25"/>
      <c r="V32" s="25"/>
    </row>
    <row r="33" spans="1:27" s="4" customFormat="1" ht="11.2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36"/>
      <c r="X33" s="36"/>
      <c r="Y33" s="36"/>
      <c r="Z33" s="36"/>
      <c r="AA33" s="36"/>
    </row>
    <row r="34" spans="1:27" s="4" customFormat="1" ht="11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36"/>
      <c r="X34" s="36"/>
      <c r="Y34" s="36"/>
      <c r="Z34" s="36"/>
      <c r="AA34" s="36"/>
    </row>
    <row r="35" spans="1:27" s="4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36"/>
      <c r="X35" s="36"/>
      <c r="Y35" s="36"/>
      <c r="Z35" s="36"/>
      <c r="AA35" s="36"/>
    </row>
    <row r="36" spans="1:27" s="4" customFormat="1" ht="11.2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36"/>
      <c r="X36" s="36"/>
      <c r="Y36" s="36"/>
      <c r="Z36" s="36"/>
      <c r="AA36" s="36"/>
    </row>
    <row r="37" spans="1:27" s="4" customFormat="1" ht="11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36"/>
      <c r="X37" s="36"/>
      <c r="Y37" s="36"/>
      <c r="Z37" s="36"/>
      <c r="AA37" s="36"/>
    </row>
    <row r="38" spans="1:27" s="4" customFormat="1" ht="11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36"/>
      <c r="X38" s="36"/>
      <c r="Y38" s="36"/>
      <c r="Z38" s="36"/>
      <c r="AA38" s="36"/>
    </row>
  </sheetData>
  <sheetProtection password="CC2B" sheet="1" objects="1" scenarios="1"/>
  <mergeCells count="71">
    <mergeCell ref="B32:I32"/>
    <mergeCell ref="N32:T32"/>
    <mergeCell ref="A33:V38"/>
    <mergeCell ref="B29:B31"/>
    <mergeCell ref="E31:H31"/>
    <mergeCell ref="J31:K31"/>
    <mergeCell ref="N31:Q31"/>
    <mergeCell ref="E29:H29"/>
    <mergeCell ref="J29:K29"/>
    <mergeCell ref="N29:Q29"/>
    <mergeCell ref="S31:T31"/>
    <mergeCell ref="E30:H30"/>
    <mergeCell ref="J30:K30"/>
    <mergeCell ref="N30:Q30"/>
    <mergeCell ref="S30:T30"/>
    <mergeCell ref="I28:L28"/>
    <mergeCell ref="N28:O28"/>
    <mergeCell ref="R28:T28"/>
    <mergeCell ref="S29:T29"/>
    <mergeCell ref="I25:L25"/>
    <mergeCell ref="N25:O25"/>
    <mergeCell ref="Q25:T25"/>
    <mergeCell ref="B26:B28"/>
    <mergeCell ref="I26:L26"/>
    <mergeCell ref="N26:O26"/>
    <mergeCell ref="R26:T26"/>
    <mergeCell ref="I27:L27"/>
    <mergeCell ref="N27:O27"/>
    <mergeCell ref="R27:T27"/>
    <mergeCell ref="A22:V22"/>
    <mergeCell ref="A23:A31"/>
    <mergeCell ref="B23:B25"/>
    <mergeCell ref="I23:L23"/>
    <mergeCell ref="N23:O23"/>
    <mergeCell ref="Q23:T23"/>
    <mergeCell ref="U23:V31"/>
    <mergeCell ref="I24:L24"/>
    <mergeCell ref="N24:O24"/>
    <mergeCell ref="Q24:T24"/>
    <mergeCell ref="B17:C17"/>
    <mergeCell ref="D17:T17"/>
    <mergeCell ref="A18:V20"/>
    <mergeCell ref="B21:T21"/>
    <mergeCell ref="B15:C15"/>
    <mergeCell ref="D15:T15"/>
    <mergeCell ref="B16:C16"/>
    <mergeCell ref="D16:T16"/>
    <mergeCell ref="B12:C12"/>
    <mergeCell ref="D12:T12"/>
    <mergeCell ref="B13:C14"/>
    <mergeCell ref="D13:T13"/>
    <mergeCell ref="D14:T14"/>
    <mergeCell ref="B10:C10"/>
    <mergeCell ref="D10:T10"/>
    <mergeCell ref="B11:C11"/>
    <mergeCell ref="D11:T11"/>
    <mergeCell ref="D7:T7"/>
    <mergeCell ref="B8:C8"/>
    <mergeCell ref="D8:T8"/>
    <mergeCell ref="B9:C9"/>
    <mergeCell ref="D9:T9"/>
    <mergeCell ref="A3:A4"/>
    <mergeCell ref="B3:T3"/>
    <mergeCell ref="V3:V17"/>
    <mergeCell ref="B4:U4"/>
    <mergeCell ref="A5:A17"/>
    <mergeCell ref="B5:C5"/>
    <mergeCell ref="D5:T5"/>
    <mergeCell ref="B6:C6"/>
    <mergeCell ref="D6:T6"/>
    <mergeCell ref="B7:C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de Justiça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Tecnologia da Informação</dc:creator>
  <cp:keywords/>
  <dc:description/>
  <cp:lastModifiedBy>TRIBUNAL DE JUSTIÇA</cp:lastModifiedBy>
  <cp:lastPrinted>2008-02-29T13:25:49Z</cp:lastPrinted>
  <dcterms:created xsi:type="dcterms:W3CDTF">2008-02-20T12:24:44Z</dcterms:created>
  <dcterms:modified xsi:type="dcterms:W3CDTF">2009-06-05T18:19:06Z</dcterms:modified>
  <cp:category/>
  <cp:version/>
  <cp:contentType/>
  <cp:contentStatus/>
</cp:coreProperties>
</file>